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activeTab="1"/>
  </bookViews>
  <sheets>
    <sheet name="Таблица" sheetId="1" r:id="rId1"/>
    <sheet name="Перевод" sheetId="2" r:id="rId2"/>
  </sheets>
  <definedNames/>
  <calcPr fullCalcOnLoad="1"/>
</workbook>
</file>

<file path=xl/sharedStrings.xml><?xml version="1.0" encoding="utf-8"?>
<sst xmlns="http://schemas.openxmlformats.org/spreadsheetml/2006/main" count="151" uniqueCount="121">
  <si>
    <t>ДТП</t>
  </si>
  <si>
    <t>Погибло</t>
  </si>
  <si>
    <t>Ранено</t>
  </si>
  <si>
    <t>Кировская область</t>
  </si>
  <si>
    <t>Арбажский район</t>
  </si>
  <si>
    <t>Афанасьевский район</t>
  </si>
  <si>
    <t>Белохолуницкий район</t>
  </si>
  <si>
    <t>Богородский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</si>
  <si>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</si>
  <si>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</si>
  <si>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</si>
  <si>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</si>
  <si>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</si>
  <si>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Кильмезский район</t>
  </si>
  <si>
    <t>Кикнурский район</t>
  </si>
  <si>
    <t>Кирово-Чепецкий район</t>
  </si>
  <si>
    <t>Котельнический район</t>
  </si>
  <si>
    <t>Куменский район</t>
  </si>
  <si>
    <t>Лебяжский район</t>
  </si>
  <si>
    <t>Лузский район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</si>
  <si>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</si>
  <si>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</si>
  <si>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</si>
  <si>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</si>
  <si>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</si>
  <si>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</si>
  <si>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</si>
  <si>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</si>
  <si>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</si>
  <si>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Подосиновский район</t>
  </si>
  <si>
    <t>Санчурский район</t>
  </si>
  <si>
    <t>Свечинский район</t>
  </si>
  <si>
    <t>Слободской район</t>
  </si>
  <si>
    <t>Советский район</t>
  </si>
  <si>
    <t>Сунской район</t>
  </si>
  <si>
    <t>Тужинский район</t>
  </si>
  <si>
    <t>Унинский район</t>
  </si>
  <si>
    <t>Уржумский район</t>
  </si>
  <si>
    <t>Фаленский район</t>
  </si>
  <si>
    <t>Орловский район</t>
  </si>
  <si>
    <t>Шабалинский район</t>
  </si>
  <si>
    <t>Юрьянский район</t>
  </si>
  <si>
    <t>Яранский район</t>
  </si>
  <si>
    <t>Ленинский район</t>
  </si>
  <si>
    <t>Октябрьский район</t>
  </si>
  <si>
    <t>Первомайский район</t>
  </si>
  <si>
    <t>Нововятский район</t>
  </si>
  <si>
    <t>Прочие районы</t>
  </si>
  <si>
    <t xml:space="preserve">Погибло </t>
  </si>
  <si>
    <t>АППГ</t>
  </si>
  <si>
    <t>ТЕК</t>
  </si>
  <si>
    <t>%</t>
  </si>
  <si>
    <t>ЛЕНИНСКИЙ</t>
  </si>
  <si>
    <t>ОКТЯБРЬСКИЙ</t>
  </si>
  <si>
    <t>ПЕРВОМАЙСКИЙ</t>
  </si>
  <si>
    <t>Н-ВЯТСКИЙ</t>
  </si>
  <si>
    <t>г. КИРОВ</t>
  </si>
  <si>
    <t>В-КАМСКИЙ</t>
  </si>
  <si>
    <t>В-ПОЛЯНСКИЙ</t>
  </si>
  <si>
    <t>ЗУЕВСКИЙ</t>
  </si>
  <si>
    <t>ФАЛЕНСКИЙ</t>
  </si>
  <si>
    <t>МО"Зуевский"</t>
  </si>
  <si>
    <t>КИЛЬМЕЗСКИЙ</t>
  </si>
  <si>
    <t>НЕМСКИЙ</t>
  </si>
  <si>
    <t>МО"Кильмезский"</t>
  </si>
  <si>
    <t>К-ЧЕПЕЦКИЙ</t>
  </si>
  <si>
    <t>ДАРОВСКОЙ</t>
  </si>
  <si>
    <t>КОТЕЛЬНИЧСКИЙ</t>
  </si>
  <si>
    <t>СВЕЧИНСКИЙ</t>
  </si>
  <si>
    <t>ШАБАЛИНСКИЙ</t>
  </si>
  <si>
    <t>МО"Котельнический"</t>
  </si>
  <si>
    <t>БОГОРОДСКИЙ</t>
  </si>
  <si>
    <t>КУМЕНСКИЙ</t>
  </si>
  <si>
    <t>УНИНСКИЙ</t>
  </si>
  <si>
    <t>МО"Куменский"</t>
  </si>
  <si>
    <t>ЛУЗСКИЙ</t>
  </si>
  <si>
    <t>ПОДОСИНОВСКИЙ</t>
  </si>
  <si>
    <t>МО"Лузский"</t>
  </si>
  <si>
    <t>МАЛМЫЖСКИЙ</t>
  </si>
  <si>
    <t>МУРАШИНСКИЙ</t>
  </si>
  <si>
    <t>ОПАРИНСКИЙ</t>
  </si>
  <si>
    <t>МО"Мурашинский"</t>
  </si>
  <si>
    <t>ЛЕБЯЖСКИЙ</t>
  </si>
  <si>
    <t>НОЛИНСКИЙ</t>
  </si>
  <si>
    <t>МО"Нолинский"</t>
  </si>
  <si>
    <t>АФАНАСЬЕВСКИЙ</t>
  </si>
  <si>
    <t>ОМУТНИНСКИЙ</t>
  </si>
  <si>
    <t>МО"Омутнинский"</t>
  </si>
  <si>
    <t>ВЕРХОШИЖЕМСКИЙ</t>
  </si>
  <si>
    <t>ОРИЧЕВСКИЙ</t>
  </si>
  <si>
    <t>МО"Оричевский"</t>
  </si>
  <si>
    <t>Б--ХОЛУНИЦКИЙ</t>
  </si>
  <si>
    <t>НАГОРСКИЙ</t>
  </si>
  <si>
    <t>СЛОБОДСКОЙ</t>
  </si>
  <si>
    <t>МО"Слободской"</t>
  </si>
  <si>
    <t>ПИЖАНСКИЙ</t>
  </si>
  <si>
    <t>СОВЕТСКИЙ</t>
  </si>
  <si>
    <t>МО"Советский"</t>
  </si>
  <si>
    <t>УРЖУМСКИЙ</t>
  </si>
  <si>
    <t>ОРЛОВСКИЙ</t>
  </si>
  <si>
    <t>ЮРЬЯНСКИЙ</t>
  </si>
  <si>
    <t>МО"Юрьянский"</t>
  </si>
  <si>
    <t>АРБАЖСКИЙ</t>
  </si>
  <si>
    <t>КИКНУРСКИЙ</t>
  </si>
  <si>
    <t>САНЧУРСКИЙ</t>
  </si>
  <si>
    <t>ТУЖИНСКИЙ</t>
  </si>
  <si>
    <t>ЯРАНСКИЙ</t>
  </si>
  <si>
    <t>МО"Яранский"</t>
  </si>
  <si>
    <t>Итого по районам</t>
  </si>
  <si>
    <t xml:space="preserve">ОБЛАСТЬ </t>
  </si>
  <si>
    <t>ДТП в н/с</t>
  </si>
  <si>
    <t>вставлять сюда</t>
  </si>
  <si>
    <t>аппг</t>
  </si>
  <si>
    <t>тек</t>
  </si>
  <si>
    <t>УМВД России по Кировской области</t>
  </si>
  <si>
    <t>СУНСКИЙ</t>
  </si>
  <si>
    <t>Врио начальника УГИБДД</t>
  </si>
  <si>
    <t>майор полиции</t>
  </si>
  <si>
    <t>С.В. Лялин</t>
  </si>
  <si>
    <t>"        " ноября 2015г.</t>
  </si>
  <si>
    <t>Сведения о состоянии аварийности за январь-декабрь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</si>
</sst>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11"/>
      <name val="Arial Cyr"/>
      <family val="0"/>
    </font>
    <font>
      <sz val="14"/>
      <color indexed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E6E9F5"/>
        <bgColor indexed="64"/>
      </patternFill>
    </fill>
    <fill>
      <patternFill patternType="solid">
        <fgColor rgb="FFEEEEE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BBBBBB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9"/>
      </top>
      <bottom>
        <color indexed="8"/>
      </bottom>
    </border>
    <border>
      <left>
        <color indexed="8"/>
      </left>
      <right>
        <color indexed="8"/>
      </right>
      <top style="thin">
        <color rgb="FFBBBBBB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53" applyFont="1" applyBorder="1" applyAlignment="1">
      <alignment horizontal="center"/>
      <protection/>
    </xf>
    <xf numFmtId="164" fontId="3" fillId="0" borderId="10" xfId="53" applyNumberFormat="1" applyFont="1" applyBorder="1" applyAlignment="1">
      <alignment horizontal="center"/>
      <protection/>
    </xf>
    <xf numFmtId="164" fontId="5" fillId="0" borderId="10" xfId="53" applyNumberFormat="1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 applyAlignment="1" applyProtection="1">
      <alignment horizontal="center"/>
      <protection locked="0"/>
    </xf>
    <xf numFmtId="0" fontId="8" fillId="0" borderId="0" xfId="53" applyFont="1" applyFill="1" applyBorder="1" applyProtection="1">
      <alignment/>
      <protection/>
    </xf>
    <xf numFmtId="0" fontId="9" fillId="0" borderId="10" xfId="53" applyFont="1" applyBorder="1" applyAlignment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left" vertical="center" wrapText="1" indent="2"/>
      <protection/>
    </xf>
    <xf numFmtId="0" fontId="2" fillId="34" borderId="10" xfId="0" applyNumberFormat="1" applyFont="1" applyFill="1" applyBorder="1" applyAlignment="1" applyProtection="1">
      <alignment horizontal="left" vertical="center" wrapText="1" indent="3"/>
      <protection/>
    </xf>
    <xf numFmtId="0" fontId="3" fillId="0" borderId="0" xfId="53" applyFont="1" applyFill="1">
      <alignment/>
      <protection/>
    </xf>
    <xf numFmtId="0" fontId="3" fillId="0" borderId="10" xfId="53" applyFont="1" applyFill="1" applyBorder="1" applyAlignment="1">
      <alignment horizontal="left" vertical="top"/>
      <protection/>
    </xf>
    <xf numFmtId="0" fontId="3" fillId="0" borderId="10" xfId="53" applyFont="1" applyFill="1" applyBorder="1" applyAlignment="1">
      <alignment horizontal="center"/>
      <protection/>
    </xf>
    <xf numFmtId="164" fontId="3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Protection="1">
      <alignment/>
      <protection/>
    </xf>
    <xf numFmtId="0" fontId="5" fillId="0" borderId="10" xfId="53" applyFont="1" applyFill="1" applyBorder="1" applyAlignment="1">
      <alignment horizontal="center" vertical="top"/>
      <protection/>
    </xf>
    <xf numFmtId="164" fontId="5" fillId="0" borderId="10" xfId="53" applyNumberFormat="1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3" fillId="0" borderId="10" xfId="53" applyFont="1" applyFill="1" applyBorder="1" applyProtection="1">
      <alignment/>
      <protection/>
    </xf>
    <xf numFmtId="0" fontId="3" fillId="0" borderId="10" xfId="53" applyFont="1" applyFill="1" applyBorder="1" applyAlignment="1">
      <alignment horizontal="center" vertical="top"/>
      <protection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/>
      <protection/>
    </xf>
    <xf numFmtId="164" fontId="3" fillId="0" borderId="0" xfId="53" applyNumberFormat="1" applyFont="1" applyBorder="1" applyAlignment="1">
      <alignment horizontal="center"/>
      <protection/>
    </xf>
    <xf numFmtId="164" fontId="5" fillId="0" borderId="0" xfId="53" applyNumberFormat="1" applyFont="1" applyBorder="1" applyAlignment="1">
      <alignment horizontal="center"/>
      <protection/>
    </xf>
    <xf numFmtId="0" fontId="53" fillId="0" borderId="0" xfId="53" applyFont="1" applyFill="1">
      <alignment/>
      <protection/>
    </xf>
    <xf numFmtId="0" fontId="2" fillId="0" borderId="13" xfId="0" applyNumberFormat="1" applyFont="1" applyFill="1" applyBorder="1" applyAlignment="1" applyProtection="1">
      <alignment vertical="center" wrapText="1"/>
      <protection locked="0"/>
    </xf>
    <xf numFmtId="0" fontId="2" fillId="34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36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54" fillId="0" borderId="0" xfId="53" applyFont="1" applyFill="1" applyBorder="1" applyProtection="1">
      <alignment/>
      <protection/>
    </xf>
    <xf numFmtId="0" fontId="54" fillId="0" borderId="0" xfId="53" applyFont="1" applyFill="1">
      <alignment/>
      <protection/>
    </xf>
    <xf numFmtId="0" fontId="12" fillId="35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53" applyFont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BBBBB"/>
      <rgbColor rgb="00E6E9F5"/>
      <rgbColor rgb="00FFFFFF"/>
      <rgbColor rgb="00EEEEE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8"/>
  <sheetViews>
    <sheetView showGridLines="0" zoomScalePageLayoutView="0" workbookViewId="0" topLeftCell="A1">
      <pane xSplit="1" ySplit="4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" sqref="E5:E49"/>
    </sheetView>
  </sheetViews>
  <sheetFormatPr defaultColWidth="5.7109375" defaultRowHeight="13.5" customHeight="1"/>
  <cols>
    <col min="1" max="1" width="24.28125" style="0" customWidth="1"/>
  </cols>
  <sheetData>
    <row r="1" spans="2:20" ht="13.5" customHeight="1">
      <c r="B1" s="23"/>
      <c r="T1" s="23"/>
    </row>
    <row r="2" spans="2:20" ht="13.5" customHeight="1">
      <c r="B2" s="24" t="s">
        <v>111</v>
      </c>
      <c r="S2" s="24" t="s">
        <v>111</v>
      </c>
      <c r="T2" s="22"/>
    </row>
    <row r="3" spans="1:20" ht="31.5" customHeight="1">
      <c r="A3" s="40"/>
      <c r="B3" s="41" t="s">
        <v>112</v>
      </c>
      <c r="C3" s="41"/>
      <c r="D3" s="41"/>
      <c r="E3" s="41" t="s">
        <v>113</v>
      </c>
      <c r="F3" s="41"/>
      <c r="G3" s="41"/>
      <c r="I3" s="42" t="s">
        <v>0</v>
      </c>
      <c r="J3" s="42"/>
      <c r="K3" s="42"/>
      <c r="L3" s="42" t="s">
        <v>48</v>
      </c>
      <c r="M3" s="42"/>
      <c r="N3" s="42"/>
      <c r="O3" s="42" t="s">
        <v>2</v>
      </c>
      <c r="P3" s="42"/>
      <c r="Q3" s="42"/>
      <c r="R3" s="25"/>
      <c r="S3" s="39" t="s">
        <v>110</v>
      </c>
      <c r="T3" s="39"/>
    </row>
    <row r="4" spans="1:20" ht="13.5" customHeight="1">
      <c r="A4" s="40"/>
      <c r="B4" s="8" t="s">
        <v>0</v>
      </c>
      <c r="C4" s="8" t="s">
        <v>1</v>
      </c>
      <c r="D4" s="8" t="s">
        <v>2</v>
      </c>
      <c r="E4" s="8" t="s">
        <v>0</v>
      </c>
      <c r="F4" s="8" t="s">
        <v>1</v>
      </c>
      <c r="G4" s="8" t="s">
        <v>2</v>
      </c>
      <c r="I4" s="7" t="s">
        <v>49</v>
      </c>
      <c r="J4" s="7" t="s">
        <v>50</v>
      </c>
      <c r="K4" s="7" t="s">
        <v>51</v>
      </c>
      <c r="L4" s="7" t="s">
        <v>49</v>
      </c>
      <c r="M4" s="7" t="s">
        <v>50</v>
      </c>
      <c r="N4" s="7" t="s">
        <v>51</v>
      </c>
      <c r="O4" s="7" t="s">
        <v>49</v>
      </c>
      <c r="P4" s="7" t="s">
        <v>50</v>
      </c>
      <c r="Q4" s="7" t="s">
        <v>51</v>
      </c>
      <c r="R4" s="26"/>
      <c r="S4" s="21" t="s">
        <v>49</v>
      </c>
      <c r="T4" s="21" t="s">
        <v>113</v>
      </c>
    </row>
    <row r="5" spans="1:22" ht="13.5" customHeight="1">
      <c r="A5" s="9" t="s">
        <v>3</v>
      </c>
      <c r="B5" s="34">
        <v>1956</v>
      </c>
      <c r="C5" s="34">
        <v>235</v>
      </c>
      <c r="D5" s="34">
        <v>2494</v>
      </c>
      <c r="E5" s="34">
        <v>1685</v>
      </c>
      <c r="F5" s="34">
        <v>192</v>
      </c>
      <c r="G5" s="34">
        <v>2188</v>
      </c>
      <c r="I5" s="1">
        <f>B5</f>
        <v>1956</v>
      </c>
      <c r="J5" s="1">
        <f>E5</f>
        <v>1685</v>
      </c>
      <c r="K5" s="2"/>
      <c r="L5" s="1">
        <f>C5</f>
        <v>235</v>
      </c>
      <c r="M5" s="1">
        <f>F5</f>
        <v>192</v>
      </c>
      <c r="N5" s="2"/>
      <c r="O5" s="1">
        <f>D5</f>
        <v>2494</v>
      </c>
      <c r="P5" s="1">
        <f>G5</f>
        <v>2188</v>
      </c>
      <c r="Q5" s="2"/>
      <c r="R5" s="27"/>
      <c r="S5" s="34">
        <v>121</v>
      </c>
      <c r="T5" s="34">
        <v>113</v>
      </c>
      <c r="U5" s="30"/>
      <c r="V5" s="30"/>
    </row>
    <row r="6" spans="1:22" ht="13.5" customHeight="1">
      <c r="A6" s="10" t="s">
        <v>4</v>
      </c>
      <c r="B6" s="35">
        <v>7</v>
      </c>
      <c r="C6" s="35">
        <v>0</v>
      </c>
      <c r="D6" s="35">
        <v>9</v>
      </c>
      <c r="E6" s="35">
        <v>7</v>
      </c>
      <c r="F6" s="35">
        <v>1</v>
      </c>
      <c r="G6" s="35">
        <v>12</v>
      </c>
      <c r="I6" s="1">
        <f aca="true" t="shared" si="0" ref="I6:I49">B6</f>
        <v>7</v>
      </c>
      <c r="J6" s="1">
        <f aca="true" t="shared" si="1" ref="J6:J49">E6</f>
        <v>7</v>
      </c>
      <c r="K6" s="2"/>
      <c r="L6" s="1">
        <f aca="true" t="shared" si="2" ref="L6:L49">C6</f>
        <v>0</v>
      </c>
      <c r="M6" s="1">
        <f aca="true" t="shared" si="3" ref="M6:M49">F6</f>
        <v>1</v>
      </c>
      <c r="N6" s="2"/>
      <c r="O6" s="1">
        <f aca="true" t="shared" si="4" ref="O6:O49">D6</f>
        <v>9</v>
      </c>
      <c r="P6" s="1">
        <f aca="true" t="shared" si="5" ref="P6:P49">G6</f>
        <v>12</v>
      </c>
      <c r="Q6" s="2"/>
      <c r="R6" s="27"/>
      <c r="S6" s="35">
        <v>0</v>
      </c>
      <c r="T6" s="35">
        <v>0</v>
      </c>
      <c r="U6" s="31"/>
      <c r="V6" s="31"/>
    </row>
    <row r="7" spans="1:22" ht="13.5" customHeight="1">
      <c r="A7" s="10" t="s">
        <v>5</v>
      </c>
      <c r="B7" s="36">
        <v>21</v>
      </c>
      <c r="C7" s="36">
        <v>3</v>
      </c>
      <c r="D7" s="36">
        <v>23</v>
      </c>
      <c r="E7" s="36">
        <v>18</v>
      </c>
      <c r="F7" s="36">
        <v>1</v>
      </c>
      <c r="G7" s="36">
        <v>23</v>
      </c>
      <c r="I7" s="1">
        <f t="shared" si="0"/>
        <v>21</v>
      </c>
      <c r="J7" s="1">
        <f t="shared" si="1"/>
        <v>18</v>
      </c>
      <c r="K7" s="2"/>
      <c r="L7" s="1">
        <f t="shared" si="2"/>
        <v>3</v>
      </c>
      <c r="M7" s="1">
        <f t="shared" si="3"/>
        <v>1</v>
      </c>
      <c r="N7" s="2"/>
      <c r="O7" s="1">
        <f t="shared" si="4"/>
        <v>23</v>
      </c>
      <c r="P7" s="1">
        <f t="shared" si="5"/>
        <v>23</v>
      </c>
      <c r="Q7" s="2"/>
      <c r="R7" s="27"/>
      <c r="S7" s="36">
        <v>0</v>
      </c>
      <c r="T7" s="36">
        <v>2</v>
      </c>
      <c r="U7" s="32"/>
      <c r="V7" s="32"/>
    </row>
    <row r="8" spans="1:22" ht="13.5" customHeight="1">
      <c r="A8" s="10" t="s">
        <v>6</v>
      </c>
      <c r="B8" s="35">
        <v>34</v>
      </c>
      <c r="C8" s="35">
        <v>8</v>
      </c>
      <c r="D8" s="35">
        <v>49</v>
      </c>
      <c r="E8" s="35">
        <v>22</v>
      </c>
      <c r="F8" s="35">
        <v>13</v>
      </c>
      <c r="G8" s="35">
        <v>34</v>
      </c>
      <c r="I8" s="1">
        <f t="shared" si="0"/>
        <v>34</v>
      </c>
      <c r="J8" s="1">
        <f t="shared" si="1"/>
        <v>22</v>
      </c>
      <c r="K8" s="2"/>
      <c r="L8" s="1">
        <f t="shared" si="2"/>
        <v>8</v>
      </c>
      <c r="M8" s="1">
        <f t="shared" si="3"/>
        <v>13</v>
      </c>
      <c r="N8" s="2"/>
      <c r="O8" s="1">
        <f t="shared" si="4"/>
        <v>49</v>
      </c>
      <c r="P8" s="1">
        <f t="shared" si="5"/>
        <v>34</v>
      </c>
      <c r="Q8" s="2"/>
      <c r="R8" s="27"/>
      <c r="S8" s="35">
        <v>2</v>
      </c>
      <c r="T8" s="35">
        <v>2</v>
      </c>
      <c r="U8" s="31"/>
      <c r="V8" s="31"/>
    </row>
    <row r="9" spans="1:22" ht="13.5" customHeight="1">
      <c r="A9" s="10" t="s">
        <v>7</v>
      </c>
      <c r="B9" s="36">
        <v>7</v>
      </c>
      <c r="C9" s="36">
        <v>1</v>
      </c>
      <c r="D9" s="36">
        <v>8</v>
      </c>
      <c r="E9" s="36">
        <v>9</v>
      </c>
      <c r="F9" s="36">
        <v>2</v>
      </c>
      <c r="G9" s="36">
        <v>11</v>
      </c>
      <c r="I9" s="1">
        <f t="shared" si="0"/>
        <v>7</v>
      </c>
      <c r="J9" s="1">
        <f t="shared" si="1"/>
        <v>9</v>
      </c>
      <c r="K9" s="2"/>
      <c r="L9" s="1">
        <f t="shared" si="2"/>
        <v>1</v>
      </c>
      <c r="M9" s="1">
        <f t="shared" si="3"/>
        <v>2</v>
      </c>
      <c r="N9" s="2"/>
      <c r="O9" s="1">
        <f t="shared" si="4"/>
        <v>8</v>
      </c>
      <c r="P9" s="1">
        <f t="shared" si="5"/>
        <v>11</v>
      </c>
      <c r="Q9" s="3"/>
      <c r="R9" s="28"/>
      <c r="S9" s="36">
        <v>0</v>
      </c>
      <c r="T9" s="36">
        <v>2</v>
      </c>
      <c r="U9" s="32"/>
      <c r="V9" s="32"/>
    </row>
    <row r="10" spans="1:22" ht="13.5" customHeight="1">
      <c r="A10" s="10" t="s">
        <v>8</v>
      </c>
      <c r="B10" s="35">
        <v>14</v>
      </c>
      <c r="C10" s="35">
        <v>6</v>
      </c>
      <c r="D10" s="35">
        <v>14</v>
      </c>
      <c r="E10" s="35">
        <v>6</v>
      </c>
      <c r="F10" s="35">
        <v>1</v>
      </c>
      <c r="G10" s="35">
        <v>8</v>
      </c>
      <c r="I10" s="1">
        <f t="shared" si="0"/>
        <v>14</v>
      </c>
      <c r="J10" s="1">
        <f t="shared" si="1"/>
        <v>6</v>
      </c>
      <c r="K10" s="2"/>
      <c r="L10" s="1">
        <f t="shared" si="2"/>
        <v>6</v>
      </c>
      <c r="M10" s="1">
        <f t="shared" si="3"/>
        <v>1</v>
      </c>
      <c r="N10" s="2"/>
      <c r="O10" s="1">
        <f t="shared" si="4"/>
        <v>14</v>
      </c>
      <c r="P10" s="1">
        <f t="shared" si="5"/>
        <v>8</v>
      </c>
      <c r="Q10" s="3"/>
      <c r="R10" s="28"/>
      <c r="S10" s="35">
        <v>0</v>
      </c>
      <c r="T10" s="35">
        <v>0</v>
      </c>
      <c r="U10" s="31"/>
      <c r="V10" s="31"/>
    </row>
    <row r="11" spans="1:22" ht="13.5" customHeight="1">
      <c r="A11" s="10" t="s">
        <v>9</v>
      </c>
      <c r="B11" s="36">
        <v>18</v>
      </c>
      <c r="C11" s="36">
        <v>5</v>
      </c>
      <c r="D11" s="36">
        <v>26</v>
      </c>
      <c r="E11" s="36">
        <v>18</v>
      </c>
      <c r="F11" s="36">
        <v>1</v>
      </c>
      <c r="G11" s="36">
        <v>28</v>
      </c>
      <c r="I11" s="1">
        <f t="shared" si="0"/>
        <v>18</v>
      </c>
      <c r="J11" s="1">
        <f t="shared" si="1"/>
        <v>18</v>
      </c>
      <c r="K11" s="2"/>
      <c r="L11" s="1">
        <f t="shared" si="2"/>
        <v>5</v>
      </c>
      <c r="M11" s="1">
        <f t="shared" si="3"/>
        <v>1</v>
      </c>
      <c r="N11" s="2"/>
      <c r="O11" s="1">
        <f t="shared" si="4"/>
        <v>26</v>
      </c>
      <c r="P11" s="1">
        <f t="shared" si="5"/>
        <v>28</v>
      </c>
      <c r="Q11" s="3"/>
      <c r="R11" s="28"/>
      <c r="S11" s="36">
        <v>2</v>
      </c>
      <c r="T11" s="36">
        <v>1</v>
      </c>
      <c r="U11" s="32"/>
      <c r="V11" s="32"/>
    </row>
    <row r="12" spans="1:22" ht="13.5" customHeight="1">
      <c r="A12" s="10" t="s">
        <v>10</v>
      </c>
      <c r="B12" s="35">
        <v>71</v>
      </c>
      <c r="C12" s="35">
        <v>6</v>
      </c>
      <c r="D12" s="35">
        <v>101</v>
      </c>
      <c r="E12" s="35">
        <v>58</v>
      </c>
      <c r="F12" s="35">
        <v>5</v>
      </c>
      <c r="G12" s="35">
        <v>73</v>
      </c>
      <c r="I12" s="1">
        <f t="shared" si="0"/>
        <v>71</v>
      </c>
      <c r="J12" s="1">
        <f t="shared" si="1"/>
        <v>58</v>
      </c>
      <c r="K12" s="2"/>
      <c r="L12" s="1">
        <f t="shared" si="2"/>
        <v>6</v>
      </c>
      <c r="M12" s="1">
        <f t="shared" si="3"/>
        <v>5</v>
      </c>
      <c r="N12" s="2"/>
      <c r="O12" s="1">
        <f t="shared" si="4"/>
        <v>101</v>
      </c>
      <c r="P12" s="1">
        <f t="shared" si="5"/>
        <v>73</v>
      </c>
      <c r="Q12" s="2"/>
      <c r="R12" s="27"/>
      <c r="S12" s="35">
        <v>5</v>
      </c>
      <c r="T12" s="35">
        <v>10</v>
      </c>
      <c r="U12" s="31"/>
      <c r="V12" s="31"/>
    </row>
    <row r="13" spans="1:22" ht="13.5" customHeight="1">
      <c r="A13" s="10" t="s">
        <v>11</v>
      </c>
      <c r="B13" s="36">
        <v>14</v>
      </c>
      <c r="C13" s="36">
        <v>1</v>
      </c>
      <c r="D13" s="36">
        <v>20</v>
      </c>
      <c r="E13" s="36">
        <v>17</v>
      </c>
      <c r="F13" s="36">
        <v>2</v>
      </c>
      <c r="G13" s="36">
        <v>18</v>
      </c>
      <c r="I13" s="1">
        <f t="shared" si="0"/>
        <v>14</v>
      </c>
      <c r="J13" s="1">
        <f t="shared" si="1"/>
        <v>17</v>
      </c>
      <c r="K13" s="2"/>
      <c r="L13" s="1">
        <f t="shared" si="2"/>
        <v>1</v>
      </c>
      <c r="M13" s="1">
        <f t="shared" si="3"/>
        <v>2</v>
      </c>
      <c r="N13" s="2"/>
      <c r="O13" s="1">
        <f t="shared" si="4"/>
        <v>20</v>
      </c>
      <c r="P13" s="1">
        <f t="shared" si="5"/>
        <v>18</v>
      </c>
      <c r="Q13" s="2"/>
      <c r="R13" s="27"/>
      <c r="S13" s="36">
        <v>1</v>
      </c>
      <c r="T13" s="36">
        <v>0</v>
      </c>
      <c r="U13" s="32"/>
      <c r="V13" s="32"/>
    </row>
    <row r="14" spans="1:22" ht="13.5" customHeight="1">
      <c r="A14" s="10" t="s">
        <v>12</v>
      </c>
      <c r="B14" s="35">
        <v>17</v>
      </c>
      <c r="C14" s="35">
        <v>3</v>
      </c>
      <c r="D14" s="35">
        <v>27</v>
      </c>
      <c r="E14" s="35">
        <v>17</v>
      </c>
      <c r="F14" s="35">
        <v>1</v>
      </c>
      <c r="G14" s="35">
        <v>26</v>
      </c>
      <c r="I14" s="1">
        <f t="shared" si="0"/>
        <v>17</v>
      </c>
      <c r="J14" s="1">
        <f t="shared" si="1"/>
        <v>17</v>
      </c>
      <c r="K14" s="2"/>
      <c r="L14" s="1">
        <f t="shared" si="2"/>
        <v>3</v>
      </c>
      <c r="M14" s="1">
        <f t="shared" si="3"/>
        <v>1</v>
      </c>
      <c r="N14" s="2"/>
      <c r="O14" s="1">
        <f t="shared" si="4"/>
        <v>27</v>
      </c>
      <c r="P14" s="1">
        <f t="shared" si="5"/>
        <v>26</v>
      </c>
      <c r="Q14" s="3"/>
      <c r="R14" s="28"/>
      <c r="S14" s="35">
        <v>3</v>
      </c>
      <c r="T14" s="35">
        <v>0</v>
      </c>
      <c r="U14" s="31"/>
      <c r="V14" s="31"/>
    </row>
    <row r="15" spans="1:22" ht="13.5" customHeight="1">
      <c r="A15" s="10" t="s">
        <v>13</v>
      </c>
      <c r="B15" s="36">
        <v>13</v>
      </c>
      <c r="C15" s="36">
        <v>3</v>
      </c>
      <c r="D15" s="36">
        <v>14</v>
      </c>
      <c r="E15" s="36">
        <v>9</v>
      </c>
      <c r="F15" s="36">
        <v>0</v>
      </c>
      <c r="G15" s="36">
        <v>12</v>
      </c>
      <c r="I15" s="1">
        <f t="shared" si="0"/>
        <v>13</v>
      </c>
      <c r="J15" s="1">
        <f t="shared" si="1"/>
        <v>9</v>
      </c>
      <c r="K15" s="2"/>
      <c r="L15" s="1">
        <f t="shared" si="2"/>
        <v>3</v>
      </c>
      <c r="M15" s="1">
        <f t="shared" si="3"/>
        <v>0</v>
      </c>
      <c r="N15" s="2"/>
      <c r="O15" s="1">
        <f t="shared" si="4"/>
        <v>14</v>
      </c>
      <c r="P15" s="1">
        <f t="shared" si="5"/>
        <v>12</v>
      </c>
      <c r="Q15" s="2"/>
      <c r="R15" s="27"/>
      <c r="S15" s="36">
        <v>2</v>
      </c>
      <c r="T15" s="36">
        <v>0</v>
      </c>
      <c r="U15" s="32"/>
      <c r="V15" s="32"/>
    </row>
    <row r="16" spans="1:22" ht="13.5" customHeight="1">
      <c r="A16" s="10" t="s">
        <v>14</v>
      </c>
      <c r="B16" s="35">
        <v>12</v>
      </c>
      <c r="C16" s="35">
        <v>3</v>
      </c>
      <c r="D16" s="35">
        <v>10</v>
      </c>
      <c r="E16" s="35">
        <v>13</v>
      </c>
      <c r="F16" s="35">
        <v>1</v>
      </c>
      <c r="G16" s="35">
        <v>17</v>
      </c>
      <c r="I16" s="1">
        <f t="shared" si="0"/>
        <v>12</v>
      </c>
      <c r="J16" s="1">
        <f t="shared" si="1"/>
        <v>13</v>
      </c>
      <c r="K16" s="2"/>
      <c r="L16" s="1">
        <f t="shared" si="2"/>
        <v>3</v>
      </c>
      <c r="M16" s="1">
        <f t="shared" si="3"/>
        <v>1</v>
      </c>
      <c r="N16" s="2"/>
      <c r="O16" s="1">
        <f t="shared" si="4"/>
        <v>10</v>
      </c>
      <c r="P16" s="1">
        <f t="shared" si="5"/>
        <v>17</v>
      </c>
      <c r="Q16" s="2"/>
      <c r="R16" s="27"/>
      <c r="S16" s="35">
        <v>2</v>
      </c>
      <c r="T16" s="35">
        <v>1</v>
      </c>
      <c r="U16" s="31"/>
      <c r="V16" s="31"/>
    </row>
    <row r="17" spans="1:22" ht="13.5" customHeight="1">
      <c r="A17" s="10" t="s">
        <v>15</v>
      </c>
      <c r="B17" s="36">
        <v>172</v>
      </c>
      <c r="C17" s="36">
        <v>17</v>
      </c>
      <c r="D17" s="36">
        <v>217</v>
      </c>
      <c r="E17" s="36">
        <v>140</v>
      </c>
      <c r="F17" s="36">
        <v>22</v>
      </c>
      <c r="G17" s="36">
        <v>185</v>
      </c>
      <c r="I17" s="1">
        <f t="shared" si="0"/>
        <v>172</v>
      </c>
      <c r="J17" s="1">
        <f t="shared" si="1"/>
        <v>140</v>
      </c>
      <c r="K17" s="2"/>
      <c r="L17" s="1">
        <f t="shared" si="2"/>
        <v>17</v>
      </c>
      <c r="M17" s="1">
        <f t="shared" si="3"/>
        <v>22</v>
      </c>
      <c r="N17" s="2"/>
      <c r="O17" s="1">
        <f t="shared" si="4"/>
        <v>217</v>
      </c>
      <c r="P17" s="1">
        <f t="shared" si="5"/>
        <v>185</v>
      </c>
      <c r="Q17" s="2"/>
      <c r="R17" s="27"/>
      <c r="S17" s="36">
        <v>10</v>
      </c>
      <c r="T17" s="36">
        <v>10</v>
      </c>
      <c r="U17" s="32"/>
      <c r="V17" s="32"/>
    </row>
    <row r="18" spans="1:22" ht="13.5" customHeight="1">
      <c r="A18" s="10" t="s">
        <v>16</v>
      </c>
      <c r="B18" s="35">
        <v>90</v>
      </c>
      <c r="C18" s="35">
        <v>14</v>
      </c>
      <c r="D18" s="35">
        <v>125</v>
      </c>
      <c r="E18" s="35">
        <v>65</v>
      </c>
      <c r="F18" s="35">
        <v>9</v>
      </c>
      <c r="G18" s="35">
        <v>77</v>
      </c>
      <c r="I18" s="1">
        <f t="shared" si="0"/>
        <v>90</v>
      </c>
      <c r="J18" s="1">
        <f t="shared" si="1"/>
        <v>65</v>
      </c>
      <c r="K18" s="2"/>
      <c r="L18" s="1">
        <f t="shared" si="2"/>
        <v>14</v>
      </c>
      <c r="M18" s="1">
        <f t="shared" si="3"/>
        <v>9</v>
      </c>
      <c r="N18" s="2"/>
      <c r="O18" s="1">
        <f t="shared" si="4"/>
        <v>125</v>
      </c>
      <c r="P18" s="1">
        <f t="shared" si="5"/>
        <v>77</v>
      </c>
      <c r="Q18" s="3"/>
      <c r="R18" s="28"/>
      <c r="S18" s="35">
        <v>2</v>
      </c>
      <c r="T18" s="35">
        <v>2</v>
      </c>
      <c r="U18" s="31"/>
      <c r="V18" s="31"/>
    </row>
    <row r="19" spans="1:22" ht="13.5" customHeight="1">
      <c r="A19" s="10" t="s">
        <v>17</v>
      </c>
      <c r="B19" s="36">
        <v>33</v>
      </c>
      <c r="C19" s="36">
        <v>6</v>
      </c>
      <c r="D19" s="36">
        <v>41</v>
      </c>
      <c r="E19" s="36">
        <v>24</v>
      </c>
      <c r="F19" s="36">
        <v>5</v>
      </c>
      <c r="G19" s="36">
        <v>34</v>
      </c>
      <c r="I19" s="1">
        <f t="shared" si="0"/>
        <v>33</v>
      </c>
      <c r="J19" s="1">
        <f t="shared" si="1"/>
        <v>24</v>
      </c>
      <c r="K19" s="2"/>
      <c r="L19" s="1">
        <f t="shared" si="2"/>
        <v>6</v>
      </c>
      <c r="M19" s="1">
        <f t="shared" si="3"/>
        <v>5</v>
      </c>
      <c r="N19" s="2"/>
      <c r="O19" s="1">
        <f t="shared" si="4"/>
        <v>41</v>
      </c>
      <c r="P19" s="1">
        <f t="shared" si="5"/>
        <v>34</v>
      </c>
      <c r="Q19" s="3"/>
      <c r="R19" s="28"/>
      <c r="S19" s="36">
        <v>6</v>
      </c>
      <c r="T19" s="36">
        <v>7</v>
      </c>
      <c r="U19" s="32"/>
      <c r="V19" s="32"/>
    </row>
    <row r="20" spans="1:22" ht="13.5" customHeight="1">
      <c r="A20" s="10" t="s">
        <v>18</v>
      </c>
      <c r="B20" s="35">
        <v>10</v>
      </c>
      <c r="C20" s="35">
        <v>3</v>
      </c>
      <c r="D20" s="35">
        <v>10</v>
      </c>
      <c r="E20" s="35">
        <v>10</v>
      </c>
      <c r="F20" s="35">
        <v>2</v>
      </c>
      <c r="G20" s="35">
        <v>18</v>
      </c>
      <c r="I20" s="1">
        <f t="shared" si="0"/>
        <v>10</v>
      </c>
      <c r="J20" s="1">
        <f t="shared" si="1"/>
        <v>10</v>
      </c>
      <c r="K20" s="2"/>
      <c r="L20" s="1">
        <f t="shared" si="2"/>
        <v>3</v>
      </c>
      <c r="M20" s="1">
        <f t="shared" si="3"/>
        <v>2</v>
      </c>
      <c r="N20" s="2"/>
      <c r="O20" s="1">
        <f t="shared" si="4"/>
        <v>10</v>
      </c>
      <c r="P20" s="1">
        <f t="shared" si="5"/>
        <v>18</v>
      </c>
      <c r="Q20" s="2"/>
      <c r="R20" s="27"/>
      <c r="S20" s="35">
        <v>0</v>
      </c>
      <c r="T20" s="35">
        <v>2</v>
      </c>
      <c r="U20" s="31"/>
      <c r="V20" s="31"/>
    </row>
    <row r="21" spans="1:22" ht="13.5" customHeight="1">
      <c r="A21" s="10" t="s">
        <v>19</v>
      </c>
      <c r="B21" s="36">
        <v>8</v>
      </c>
      <c r="C21" s="36">
        <v>3</v>
      </c>
      <c r="D21" s="36">
        <v>12</v>
      </c>
      <c r="E21" s="36">
        <v>6</v>
      </c>
      <c r="F21" s="36">
        <v>1</v>
      </c>
      <c r="G21" s="36">
        <v>10</v>
      </c>
      <c r="I21" s="1">
        <f t="shared" si="0"/>
        <v>8</v>
      </c>
      <c r="J21" s="1">
        <f t="shared" si="1"/>
        <v>6</v>
      </c>
      <c r="K21" s="2"/>
      <c r="L21" s="1">
        <f t="shared" si="2"/>
        <v>3</v>
      </c>
      <c r="M21" s="1">
        <f t="shared" si="3"/>
        <v>1</v>
      </c>
      <c r="N21" s="2"/>
      <c r="O21" s="1">
        <f t="shared" si="4"/>
        <v>12</v>
      </c>
      <c r="P21" s="1">
        <f t="shared" si="5"/>
        <v>10</v>
      </c>
      <c r="Q21" s="2"/>
      <c r="R21" s="27"/>
      <c r="S21" s="36">
        <v>1</v>
      </c>
      <c r="T21" s="36">
        <v>0</v>
      </c>
      <c r="U21" s="32"/>
      <c r="V21" s="32"/>
    </row>
    <row r="22" spans="1:22" ht="13.5" customHeight="1">
      <c r="A22" s="10" t="s">
        <v>20</v>
      </c>
      <c r="B22" s="35">
        <v>25</v>
      </c>
      <c r="C22" s="35">
        <v>3</v>
      </c>
      <c r="D22" s="35">
        <v>35</v>
      </c>
      <c r="E22" s="35">
        <v>20</v>
      </c>
      <c r="F22" s="35">
        <v>3</v>
      </c>
      <c r="G22" s="35">
        <v>28</v>
      </c>
      <c r="I22" s="1">
        <f t="shared" si="0"/>
        <v>25</v>
      </c>
      <c r="J22" s="1">
        <f t="shared" si="1"/>
        <v>20</v>
      </c>
      <c r="K22" s="2"/>
      <c r="L22" s="1">
        <f t="shared" si="2"/>
        <v>3</v>
      </c>
      <c r="M22" s="1">
        <f t="shared" si="3"/>
        <v>3</v>
      </c>
      <c r="N22" s="2"/>
      <c r="O22" s="1">
        <f t="shared" si="4"/>
        <v>35</v>
      </c>
      <c r="P22" s="1">
        <f t="shared" si="5"/>
        <v>28</v>
      </c>
      <c r="Q22" s="2"/>
      <c r="R22" s="27"/>
      <c r="S22" s="35">
        <v>2</v>
      </c>
      <c r="T22" s="35">
        <v>2</v>
      </c>
      <c r="U22" s="31"/>
      <c r="V22" s="31"/>
    </row>
    <row r="23" spans="1:22" ht="13.5" customHeight="1">
      <c r="A23" s="10" t="s">
        <v>21</v>
      </c>
      <c r="B23" s="36">
        <v>14</v>
      </c>
      <c r="C23" s="36">
        <v>3</v>
      </c>
      <c r="D23" s="36">
        <v>16</v>
      </c>
      <c r="E23" s="36">
        <v>13</v>
      </c>
      <c r="F23" s="36">
        <v>3</v>
      </c>
      <c r="G23" s="36">
        <v>17</v>
      </c>
      <c r="I23" s="1">
        <f t="shared" si="0"/>
        <v>14</v>
      </c>
      <c r="J23" s="1">
        <f t="shared" si="1"/>
        <v>13</v>
      </c>
      <c r="K23" s="2"/>
      <c r="L23" s="1">
        <f t="shared" si="2"/>
        <v>3</v>
      </c>
      <c r="M23" s="1">
        <f t="shared" si="3"/>
        <v>3</v>
      </c>
      <c r="N23" s="2"/>
      <c r="O23" s="1">
        <f t="shared" si="4"/>
        <v>16</v>
      </c>
      <c r="P23" s="1">
        <f t="shared" si="5"/>
        <v>17</v>
      </c>
      <c r="Q23" s="2"/>
      <c r="R23" s="27"/>
      <c r="S23" s="36">
        <v>1</v>
      </c>
      <c r="T23" s="36">
        <v>2</v>
      </c>
      <c r="U23" s="32"/>
      <c r="V23" s="32"/>
    </row>
    <row r="24" spans="1:22" ht="13.5" customHeight="1">
      <c r="A24" s="10" t="s">
        <v>22</v>
      </c>
      <c r="B24" s="35">
        <v>7</v>
      </c>
      <c r="C24" s="35">
        <v>0</v>
      </c>
      <c r="D24" s="35">
        <v>9</v>
      </c>
      <c r="E24" s="35">
        <v>4</v>
      </c>
      <c r="F24" s="35">
        <v>0</v>
      </c>
      <c r="G24" s="35">
        <v>4</v>
      </c>
      <c r="I24" s="1">
        <f t="shared" si="0"/>
        <v>7</v>
      </c>
      <c r="J24" s="1">
        <f t="shared" si="1"/>
        <v>4</v>
      </c>
      <c r="K24" s="2"/>
      <c r="L24" s="1">
        <f t="shared" si="2"/>
        <v>0</v>
      </c>
      <c r="M24" s="1">
        <f t="shared" si="3"/>
        <v>0</v>
      </c>
      <c r="N24" s="2"/>
      <c r="O24" s="1">
        <f t="shared" si="4"/>
        <v>9</v>
      </c>
      <c r="P24" s="1">
        <f t="shared" si="5"/>
        <v>4</v>
      </c>
      <c r="Q24" s="3"/>
      <c r="R24" s="28"/>
      <c r="S24" s="35">
        <v>0</v>
      </c>
      <c r="T24" s="35">
        <v>0</v>
      </c>
      <c r="U24" s="31"/>
      <c r="V24" s="31"/>
    </row>
    <row r="25" spans="1:22" ht="13.5" customHeight="1">
      <c r="A25" s="10" t="s">
        <v>23</v>
      </c>
      <c r="B25" s="36">
        <v>4</v>
      </c>
      <c r="C25" s="36">
        <v>0</v>
      </c>
      <c r="D25" s="36">
        <v>5</v>
      </c>
      <c r="E25" s="36">
        <v>3</v>
      </c>
      <c r="F25" s="36">
        <v>0</v>
      </c>
      <c r="G25" s="36">
        <v>3</v>
      </c>
      <c r="I25" s="1">
        <f t="shared" si="0"/>
        <v>4</v>
      </c>
      <c r="J25" s="1">
        <f t="shared" si="1"/>
        <v>3</v>
      </c>
      <c r="K25" s="2"/>
      <c r="L25" s="1">
        <f t="shared" si="2"/>
        <v>0</v>
      </c>
      <c r="M25" s="1">
        <f t="shared" si="3"/>
        <v>0</v>
      </c>
      <c r="N25" s="2"/>
      <c r="O25" s="1">
        <f t="shared" si="4"/>
        <v>5</v>
      </c>
      <c r="P25" s="1">
        <f t="shared" si="5"/>
        <v>3</v>
      </c>
      <c r="Q25" s="2"/>
      <c r="R25" s="27"/>
      <c r="S25" s="36">
        <v>0</v>
      </c>
      <c r="T25" s="36">
        <v>0</v>
      </c>
      <c r="U25" s="32"/>
      <c r="V25" s="32"/>
    </row>
    <row r="26" spans="1:22" ht="13.5" customHeight="1">
      <c r="A26" s="10" t="s">
        <v>24</v>
      </c>
      <c r="B26" s="35">
        <v>31</v>
      </c>
      <c r="C26" s="35">
        <v>3</v>
      </c>
      <c r="D26" s="35">
        <v>40</v>
      </c>
      <c r="E26" s="35">
        <v>22</v>
      </c>
      <c r="F26" s="35">
        <v>3</v>
      </c>
      <c r="G26" s="35">
        <v>32</v>
      </c>
      <c r="I26" s="1">
        <f t="shared" si="0"/>
        <v>31</v>
      </c>
      <c r="J26" s="1">
        <f t="shared" si="1"/>
        <v>22</v>
      </c>
      <c r="K26" s="2"/>
      <c r="L26" s="1">
        <f t="shared" si="2"/>
        <v>3</v>
      </c>
      <c r="M26" s="1">
        <f t="shared" si="3"/>
        <v>3</v>
      </c>
      <c r="N26" s="2"/>
      <c r="O26" s="1">
        <f t="shared" si="4"/>
        <v>40</v>
      </c>
      <c r="P26" s="1">
        <f t="shared" si="5"/>
        <v>32</v>
      </c>
      <c r="Q26" s="2"/>
      <c r="R26" s="27"/>
      <c r="S26" s="35">
        <v>3</v>
      </c>
      <c r="T26" s="35">
        <v>1</v>
      </c>
      <c r="U26" s="31"/>
      <c r="V26" s="31"/>
    </row>
    <row r="27" spans="1:22" ht="13.5" customHeight="1">
      <c r="A27" s="10" t="s">
        <v>25</v>
      </c>
      <c r="B27" s="36">
        <v>43</v>
      </c>
      <c r="C27" s="36">
        <v>1</v>
      </c>
      <c r="D27" s="36">
        <v>51</v>
      </c>
      <c r="E27" s="36">
        <v>40</v>
      </c>
      <c r="F27" s="36">
        <v>9</v>
      </c>
      <c r="G27" s="36">
        <v>59</v>
      </c>
      <c r="I27" s="1">
        <f t="shared" si="0"/>
        <v>43</v>
      </c>
      <c r="J27" s="1">
        <f t="shared" si="1"/>
        <v>40</v>
      </c>
      <c r="K27" s="2"/>
      <c r="L27" s="1">
        <f t="shared" si="2"/>
        <v>1</v>
      </c>
      <c r="M27" s="1">
        <f t="shared" si="3"/>
        <v>9</v>
      </c>
      <c r="N27" s="2"/>
      <c r="O27" s="1">
        <f t="shared" si="4"/>
        <v>51</v>
      </c>
      <c r="P27" s="1">
        <f t="shared" si="5"/>
        <v>59</v>
      </c>
      <c r="Q27" s="2"/>
      <c r="R27" s="27"/>
      <c r="S27" s="36">
        <v>4</v>
      </c>
      <c r="T27" s="36">
        <v>1</v>
      </c>
      <c r="U27" s="32"/>
      <c r="V27" s="32"/>
    </row>
    <row r="28" spans="1:22" ht="13.5" customHeight="1">
      <c r="A28" s="10" t="s">
        <v>26</v>
      </c>
      <c r="B28" s="35">
        <v>3</v>
      </c>
      <c r="C28" s="35">
        <v>2</v>
      </c>
      <c r="D28" s="35">
        <v>2</v>
      </c>
      <c r="E28" s="35">
        <v>5</v>
      </c>
      <c r="F28" s="35">
        <v>3</v>
      </c>
      <c r="G28" s="35">
        <v>2</v>
      </c>
      <c r="I28" s="1">
        <f t="shared" si="0"/>
        <v>3</v>
      </c>
      <c r="J28" s="1">
        <f t="shared" si="1"/>
        <v>5</v>
      </c>
      <c r="K28" s="2"/>
      <c r="L28" s="1">
        <f t="shared" si="2"/>
        <v>2</v>
      </c>
      <c r="M28" s="1">
        <f t="shared" si="3"/>
        <v>3</v>
      </c>
      <c r="N28" s="2"/>
      <c r="O28" s="1">
        <f t="shared" si="4"/>
        <v>2</v>
      </c>
      <c r="P28" s="1">
        <f t="shared" si="5"/>
        <v>2</v>
      </c>
      <c r="Q28" s="3"/>
      <c r="R28" s="28"/>
      <c r="S28" s="35">
        <v>0</v>
      </c>
      <c r="T28" s="35">
        <v>1</v>
      </c>
      <c r="U28" s="31"/>
      <c r="V28" s="31"/>
    </row>
    <row r="29" spans="1:22" ht="13.5" customHeight="1">
      <c r="A29" s="10" t="s">
        <v>27</v>
      </c>
      <c r="B29" s="36">
        <v>44</v>
      </c>
      <c r="C29" s="36">
        <v>8</v>
      </c>
      <c r="D29" s="36">
        <v>61</v>
      </c>
      <c r="E29" s="36">
        <v>49</v>
      </c>
      <c r="F29" s="36">
        <v>7</v>
      </c>
      <c r="G29" s="36">
        <v>69</v>
      </c>
      <c r="I29" s="1">
        <f t="shared" si="0"/>
        <v>44</v>
      </c>
      <c r="J29" s="1">
        <f t="shared" si="1"/>
        <v>49</v>
      </c>
      <c r="K29" s="2"/>
      <c r="L29" s="1">
        <f t="shared" si="2"/>
        <v>8</v>
      </c>
      <c r="M29" s="1">
        <f t="shared" si="3"/>
        <v>7</v>
      </c>
      <c r="N29" s="2"/>
      <c r="O29" s="1">
        <f t="shared" si="4"/>
        <v>61</v>
      </c>
      <c r="P29" s="1">
        <f t="shared" si="5"/>
        <v>69</v>
      </c>
      <c r="Q29" s="2"/>
      <c r="R29" s="27"/>
      <c r="S29" s="36">
        <v>3</v>
      </c>
      <c r="T29" s="36">
        <v>4</v>
      </c>
      <c r="U29" s="32"/>
      <c r="V29" s="32"/>
    </row>
    <row r="30" spans="1:22" ht="13.5" customHeight="1">
      <c r="A30" s="10" t="s">
        <v>28</v>
      </c>
      <c r="B30" s="35">
        <v>11</v>
      </c>
      <c r="C30" s="35">
        <v>0</v>
      </c>
      <c r="D30" s="35">
        <v>14</v>
      </c>
      <c r="E30" s="35">
        <v>12</v>
      </c>
      <c r="F30" s="35">
        <v>2</v>
      </c>
      <c r="G30" s="35">
        <v>19</v>
      </c>
      <c r="I30" s="1">
        <f t="shared" si="0"/>
        <v>11</v>
      </c>
      <c r="J30" s="1">
        <f t="shared" si="1"/>
        <v>12</v>
      </c>
      <c r="K30" s="2"/>
      <c r="L30" s="1">
        <f t="shared" si="2"/>
        <v>0</v>
      </c>
      <c r="M30" s="1">
        <f t="shared" si="3"/>
        <v>2</v>
      </c>
      <c r="N30" s="2"/>
      <c r="O30" s="1">
        <f t="shared" si="4"/>
        <v>14</v>
      </c>
      <c r="P30" s="1">
        <f t="shared" si="5"/>
        <v>19</v>
      </c>
      <c r="Q30" s="2"/>
      <c r="R30" s="27"/>
      <c r="S30" s="35">
        <v>0</v>
      </c>
      <c r="T30" s="35">
        <v>1</v>
      </c>
      <c r="U30" s="31"/>
      <c r="V30" s="31"/>
    </row>
    <row r="31" spans="1:22" ht="13.5" customHeight="1">
      <c r="A31" s="10" t="s">
        <v>29</v>
      </c>
      <c r="B31" s="36">
        <v>25</v>
      </c>
      <c r="C31" s="36">
        <v>3</v>
      </c>
      <c r="D31" s="36">
        <v>34</v>
      </c>
      <c r="E31" s="36">
        <v>12</v>
      </c>
      <c r="F31" s="36">
        <v>1</v>
      </c>
      <c r="G31" s="36">
        <v>17</v>
      </c>
      <c r="I31" s="1">
        <f t="shared" si="0"/>
        <v>25</v>
      </c>
      <c r="J31" s="1">
        <f t="shared" si="1"/>
        <v>12</v>
      </c>
      <c r="K31" s="2"/>
      <c r="L31" s="1">
        <f t="shared" si="2"/>
        <v>3</v>
      </c>
      <c r="M31" s="1">
        <f t="shared" si="3"/>
        <v>1</v>
      </c>
      <c r="N31" s="2"/>
      <c r="O31" s="1">
        <f t="shared" si="4"/>
        <v>34</v>
      </c>
      <c r="P31" s="1">
        <f t="shared" si="5"/>
        <v>17</v>
      </c>
      <c r="Q31" s="3"/>
      <c r="R31" s="28"/>
      <c r="S31" s="36">
        <v>0</v>
      </c>
      <c r="T31" s="36">
        <v>0</v>
      </c>
      <c r="U31" s="32"/>
      <c r="V31" s="32"/>
    </row>
    <row r="32" spans="1:22" ht="13.5" customHeight="1">
      <c r="A32" s="10" t="s">
        <v>30</v>
      </c>
      <c r="B32" s="35">
        <v>8</v>
      </c>
      <c r="C32" s="35">
        <v>2</v>
      </c>
      <c r="D32" s="35">
        <v>7</v>
      </c>
      <c r="E32" s="35">
        <v>5</v>
      </c>
      <c r="F32" s="35">
        <v>2</v>
      </c>
      <c r="G32" s="35">
        <v>8</v>
      </c>
      <c r="I32" s="1">
        <f t="shared" si="0"/>
        <v>8</v>
      </c>
      <c r="J32" s="1">
        <f t="shared" si="1"/>
        <v>5</v>
      </c>
      <c r="K32" s="2"/>
      <c r="L32" s="1">
        <f t="shared" si="2"/>
        <v>2</v>
      </c>
      <c r="M32" s="1">
        <f t="shared" si="3"/>
        <v>2</v>
      </c>
      <c r="N32" s="2"/>
      <c r="O32" s="1">
        <f t="shared" si="4"/>
        <v>7</v>
      </c>
      <c r="P32" s="1">
        <f t="shared" si="5"/>
        <v>8</v>
      </c>
      <c r="Q32" s="3"/>
      <c r="R32" s="28"/>
      <c r="S32" s="35">
        <v>0</v>
      </c>
      <c r="T32" s="35">
        <v>0</v>
      </c>
      <c r="U32" s="31"/>
      <c r="V32" s="31"/>
    </row>
    <row r="33" spans="1:22" ht="13.5" customHeight="1">
      <c r="A33" s="10" t="s">
        <v>31</v>
      </c>
      <c r="B33" s="36">
        <v>11</v>
      </c>
      <c r="C33" s="36">
        <v>5</v>
      </c>
      <c r="D33" s="36">
        <v>11</v>
      </c>
      <c r="E33" s="36">
        <v>10</v>
      </c>
      <c r="F33" s="36">
        <v>2</v>
      </c>
      <c r="G33" s="36">
        <v>10</v>
      </c>
      <c r="I33" s="1">
        <f t="shared" si="0"/>
        <v>11</v>
      </c>
      <c r="J33" s="1">
        <f t="shared" si="1"/>
        <v>10</v>
      </c>
      <c r="K33" s="2"/>
      <c r="L33" s="1">
        <f t="shared" si="2"/>
        <v>5</v>
      </c>
      <c r="M33" s="1">
        <f t="shared" si="3"/>
        <v>2</v>
      </c>
      <c r="N33" s="2"/>
      <c r="O33" s="1">
        <f t="shared" si="4"/>
        <v>11</v>
      </c>
      <c r="P33" s="1">
        <f t="shared" si="5"/>
        <v>10</v>
      </c>
      <c r="Q33" s="2"/>
      <c r="R33" s="27"/>
      <c r="S33" s="36">
        <v>0</v>
      </c>
      <c r="T33" s="36">
        <v>0</v>
      </c>
      <c r="U33" s="32"/>
      <c r="V33" s="32"/>
    </row>
    <row r="34" spans="1:22" ht="13.5" customHeight="1">
      <c r="A34" s="10" t="s">
        <v>32</v>
      </c>
      <c r="B34" s="35">
        <v>100</v>
      </c>
      <c r="C34" s="35">
        <v>18</v>
      </c>
      <c r="D34" s="35">
        <v>134</v>
      </c>
      <c r="E34" s="35">
        <v>94</v>
      </c>
      <c r="F34" s="35">
        <v>7</v>
      </c>
      <c r="G34" s="35">
        <v>124</v>
      </c>
      <c r="I34" s="1">
        <f t="shared" si="0"/>
        <v>100</v>
      </c>
      <c r="J34" s="1">
        <f t="shared" si="1"/>
        <v>94</v>
      </c>
      <c r="K34" s="2"/>
      <c r="L34" s="1">
        <f t="shared" si="2"/>
        <v>18</v>
      </c>
      <c r="M34" s="1">
        <f t="shared" si="3"/>
        <v>7</v>
      </c>
      <c r="N34" s="2"/>
      <c r="O34" s="1">
        <f t="shared" si="4"/>
        <v>134</v>
      </c>
      <c r="P34" s="1">
        <f t="shared" si="5"/>
        <v>124</v>
      </c>
      <c r="Q34" s="2"/>
      <c r="R34" s="27"/>
      <c r="S34" s="35">
        <v>6</v>
      </c>
      <c r="T34" s="35">
        <v>6</v>
      </c>
      <c r="U34" s="31"/>
      <c r="V34" s="31"/>
    </row>
    <row r="35" spans="1:22" ht="13.5" customHeight="1">
      <c r="A35" s="10" t="s">
        <v>33</v>
      </c>
      <c r="B35" s="36">
        <v>34</v>
      </c>
      <c r="C35" s="36">
        <v>4</v>
      </c>
      <c r="D35" s="36">
        <v>45</v>
      </c>
      <c r="E35" s="36">
        <v>27</v>
      </c>
      <c r="F35" s="36">
        <v>8</v>
      </c>
      <c r="G35" s="36">
        <v>35</v>
      </c>
      <c r="I35" s="1">
        <f t="shared" si="0"/>
        <v>34</v>
      </c>
      <c r="J35" s="1">
        <f t="shared" si="1"/>
        <v>27</v>
      </c>
      <c r="K35" s="2"/>
      <c r="L35" s="1">
        <f t="shared" si="2"/>
        <v>4</v>
      </c>
      <c r="M35" s="1">
        <f t="shared" si="3"/>
        <v>8</v>
      </c>
      <c r="N35" s="2"/>
      <c r="O35" s="1">
        <f t="shared" si="4"/>
        <v>45</v>
      </c>
      <c r="P35" s="1">
        <f t="shared" si="5"/>
        <v>35</v>
      </c>
      <c r="Q35" s="3"/>
      <c r="R35" s="28"/>
      <c r="S35" s="36">
        <v>4</v>
      </c>
      <c r="T35" s="36">
        <v>2</v>
      </c>
      <c r="U35" s="32"/>
      <c r="V35" s="32"/>
    </row>
    <row r="36" spans="1:22" ht="13.5" customHeight="1">
      <c r="A36" s="10" t="s">
        <v>34</v>
      </c>
      <c r="B36" s="35">
        <v>15</v>
      </c>
      <c r="C36" s="35">
        <v>2</v>
      </c>
      <c r="D36" s="35">
        <v>18</v>
      </c>
      <c r="E36" s="35">
        <v>9</v>
      </c>
      <c r="F36" s="35">
        <v>7</v>
      </c>
      <c r="G36" s="35">
        <v>15</v>
      </c>
      <c r="I36" s="1">
        <f t="shared" si="0"/>
        <v>15</v>
      </c>
      <c r="J36" s="1">
        <f t="shared" si="1"/>
        <v>9</v>
      </c>
      <c r="K36" s="2"/>
      <c r="L36" s="1">
        <f t="shared" si="2"/>
        <v>2</v>
      </c>
      <c r="M36" s="1">
        <f t="shared" si="3"/>
        <v>7</v>
      </c>
      <c r="N36" s="2"/>
      <c r="O36" s="1">
        <f t="shared" si="4"/>
        <v>18</v>
      </c>
      <c r="P36" s="1">
        <f t="shared" si="5"/>
        <v>15</v>
      </c>
      <c r="Q36" s="2"/>
      <c r="R36" s="27"/>
      <c r="S36" s="35">
        <v>0</v>
      </c>
      <c r="T36" s="35">
        <v>0</v>
      </c>
      <c r="U36" s="31"/>
      <c r="V36" s="31"/>
    </row>
    <row r="37" spans="1:22" ht="13.5" customHeight="1">
      <c r="A37" s="10" t="s">
        <v>35</v>
      </c>
      <c r="B37" s="36">
        <v>7</v>
      </c>
      <c r="C37" s="36">
        <v>0</v>
      </c>
      <c r="D37" s="36">
        <v>14</v>
      </c>
      <c r="E37" s="36">
        <v>4</v>
      </c>
      <c r="F37" s="36">
        <v>0</v>
      </c>
      <c r="G37" s="36">
        <v>4</v>
      </c>
      <c r="I37" s="1">
        <f t="shared" si="0"/>
        <v>7</v>
      </c>
      <c r="J37" s="1">
        <f t="shared" si="1"/>
        <v>4</v>
      </c>
      <c r="K37" s="2"/>
      <c r="L37" s="1">
        <f t="shared" si="2"/>
        <v>0</v>
      </c>
      <c r="M37" s="1">
        <f t="shared" si="3"/>
        <v>0</v>
      </c>
      <c r="N37" s="2"/>
      <c r="O37" s="1">
        <f t="shared" si="4"/>
        <v>14</v>
      </c>
      <c r="P37" s="1">
        <f t="shared" si="5"/>
        <v>4</v>
      </c>
      <c r="Q37" s="2"/>
      <c r="R37" s="27"/>
      <c r="S37" s="36">
        <v>2</v>
      </c>
      <c r="T37" s="36">
        <v>0</v>
      </c>
      <c r="U37" s="32"/>
      <c r="V37" s="32"/>
    </row>
    <row r="38" spans="1:22" ht="13.5" customHeight="1">
      <c r="A38" s="10" t="s">
        <v>36</v>
      </c>
      <c r="B38" s="35">
        <v>2</v>
      </c>
      <c r="C38" s="35">
        <v>0</v>
      </c>
      <c r="D38" s="35">
        <v>3</v>
      </c>
      <c r="E38" s="35">
        <v>3</v>
      </c>
      <c r="F38" s="35">
        <v>1</v>
      </c>
      <c r="G38" s="35">
        <v>2</v>
      </c>
      <c r="I38" s="1">
        <f t="shared" si="0"/>
        <v>2</v>
      </c>
      <c r="J38" s="1">
        <f t="shared" si="1"/>
        <v>3</v>
      </c>
      <c r="K38" s="2"/>
      <c r="L38" s="1">
        <f t="shared" si="2"/>
        <v>0</v>
      </c>
      <c r="M38" s="1">
        <f t="shared" si="3"/>
        <v>1</v>
      </c>
      <c r="N38" s="2"/>
      <c r="O38" s="1">
        <f t="shared" si="4"/>
        <v>3</v>
      </c>
      <c r="P38" s="1">
        <f t="shared" si="5"/>
        <v>2</v>
      </c>
      <c r="Q38" s="3"/>
      <c r="R38" s="28"/>
      <c r="S38" s="35">
        <v>0</v>
      </c>
      <c r="T38" s="35">
        <v>2</v>
      </c>
      <c r="U38" s="31"/>
      <c r="V38" s="31"/>
    </row>
    <row r="39" spans="1:22" ht="13.5" customHeight="1">
      <c r="A39" s="10" t="s">
        <v>37</v>
      </c>
      <c r="B39" s="36">
        <v>21</v>
      </c>
      <c r="C39" s="36">
        <v>8</v>
      </c>
      <c r="D39" s="36">
        <v>37</v>
      </c>
      <c r="E39" s="36">
        <v>28</v>
      </c>
      <c r="F39" s="36">
        <v>13</v>
      </c>
      <c r="G39" s="36">
        <v>44</v>
      </c>
      <c r="I39" s="1">
        <f t="shared" si="0"/>
        <v>21</v>
      </c>
      <c r="J39" s="1">
        <f t="shared" si="1"/>
        <v>28</v>
      </c>
      <c r="K39" s="2"/>
      <c r="L39" s="1">
        <f t="shared" si="2"/>
        <v>8</v>
      </c>
      <c r="M39" s="1">
        <f t="shared" si="3"/>
        <v>13</v>
      </c>
      <c r="N39" s="2"/>
      <c r="O39" s="1">
        <f t="shared" si="4"/>
        <v>37</v>
      </c>
      <c r="P39" s="1">
        <f t="shared" si="5"/>
        <v>44</v>
      </c>
      <c r="Q39" s="2"/>
      <c r="R39" s="27"/>
      <c r="S39" s="36">
        <v>1</v>
      </c>
      <c r="T39" s="36">
        <v>3</v>
      </c>
      <c r="U39" s="32"/>
      <c r="V39" s="32"/>
    </row>
    <row r="40" spans="1:22" ht="13.5" customHeight="1">
      <c r="A40" s="10" t="s">
        <v>38</v>
      </c>
      <c r="B40" s="35">
        <v>5</v>
      </c>
      <c r="C40" s="35">
        <v>0</v>
      </c>
      <c r="D40" s="35">
        <v>9</v>
      </c>
      <c r="E40" s="35">
        <v>3</v>
      </c>
      <c r="F40" s="35">
        <v>0</v>
      </c>
      <c r="G40" s="35">
        <v>6</v>
      </c>
      <c r="I40" s="1">
        <f t="shared" si="0"/>
        <v>5</v>
      </c>
      <c r="J40" s="1">
        <f t="shared" si="1"/>
        <v>3</v>
      </c>
      <c r="K40" s="2"/>
      <c r="L40" s="1">
        <f t="shared" si="2"/>
        <v>0</v>
      </c>
      <c r="M40" s="1">
        <f t="shared" si="3"/>
        <v>0</v>
      </c>
      <c r="N40" s="2"/>
      <c r="O40" s="1">
        <f t="shared" si="4"/>
        <v>9</v>
      </c>
      <c r="P40" s="1">
        <f t="shared" si="5"/>
        <v>6</v>
      </c>
      <c r="Q40" s="2"/>
      <c r="R40" s="27"/>
      <c r="S40" s="35">
        <v>0</v>
      </c>
      <c r="T40" s="35">
        <v>0</v>
      </c>
      <c r="U40" s="31"/>
      <c r="V40" s="31"/>
    </row>
    <row r="41" spans="1:22" ht="13.5" customHeight="1">
      <c r="A41" s="10" t="s">
        <v>39</v>
      </c>
      <c r="B41" s="36">
        <v>34</v>
      </c>
      <c r="C41" s="36">
        <v>9</v>
      </c>
      <c r="D41" s="36">
        <v>38</v>
      </c>
      <c r="E41" s="36">
        <v>32</v>
      </c>
      <c r="F41" s="36">
        <v>11</v>
      </c>
      <c r="G41" s="36">
        <v>46</v>
      </c>
      <c r="I41" s="1">
        <f t="shared" si="0"/>
        <v>34</v>
      </c>
      <c r="J41" s="1">
        <f t="shared" si="1"/>
        <v>32</v>
      </c>
      <c r="K41" s="2"/>
      <c r="L41" s="1">
        <f t="shared" si="2"/>
        <v>9</v>
      </c>
      <c r="M41" s="1">
        <f t="shared" si="3"/>
        <v>11</v>
      </c>
      <c r="N41" s="2"/>
      <c r="O41" s="1">
        <f t="shared" si="4"/>
        <v>38</v>
      </c>
      <c r="P41" s="1">
        <f t="shared" si="5"/>
        <v>46</v>
      </c>
      <c r="Q41" s="3"/>
      <c r="R41" s="28"/>
      <c r="S41" s="36">
        <v>1</v>
      </c>
      <c r="T41" s="36">
        <v>1</v>
      </c>
      <c r="U41" s="32"/>
      <c r="V41" s="32"/>
    </row>
    <row r="42" spans="1:22" ht="13.5" customHeight="1">
      <c r="A42" s="10" t="s">
        <v>40</v>
      </c>
      <c r="B42" s="35">
        <v>20</v>
      </c>
      <c r="C42" s="35">
        <v>7</v>
      </c>
      <c r="D42" s="35">
        <v>22</v>
      </c>
      <c r="E42" s="35">
        <v>12</v>
      </c>
      <c r="F42" s="35">
        <v>1</v>
      </c>
      <c r="G42" s="35">
        <v>17</v>
      </c>
      <c r="I42" s="1">
        <f t="shared" si="0"/>
        <v>20</v>
      </c>
      <c r="J42" s="1">
        <f t="shared" si="1"/>
        <v>12</v>
      </c>
      <c r="K42" s="2"/>
      <c r="L42" s="1">
        <f t="shared" si="2"/>
        <v>7</v>
      </c>
      <c r="M42" s="1">
        <f t="shared" si="3"/>
        <v>1</v>
      </c>
      <c r="N42" s="2"/>
      <c r="O42" s="1">
        <f t="shared" si="4"/>
        <v>22</v>
      </c>
      <c r="P42" s="1">
        <f t="shared" si="5"/>
        <v>17</v>
      </c>
      <c r="Q42" s="2"/>
      <c r="R42" s="27"/>
      <c r="S42" s="35">
        <v>1</v>
      </c>
      <c r="T42" s="35">
        <v>2</v>
      </c>
      <c r="U42" s="31"/>
      <c r="V42" s="31"/>
    </row>
    <row r="43" spans="1:22" ht="13.5" customHeight="1">
      <c r="A43" s="10" t="s">
        <v>41</v>
      </c>
      <c r="B43" s="36">
        <v>64</v>
      </c>
      <c r="C43" s="36">
        <v>23</v>
      </c>
      <c r="D43" s="36">
        <v>81</v>
      </c>
      <c r="E43" s="36">
        <v>41</v>
      </c>
      <c r="F43" s="36">
        <v>6</v>
      </c>
      <c r="G43" s="36">
        <v>61</v>
      </c>
      <c r="I43" s="1">
        <f t="shared" si="0"/>
        <v>64</v>
      </c>
      <c r="J43" s="1">
        <f t="shared" si="1"/>
        <v>41</v>
      </c>
      <c r="K43" s="2"/>
      <c r="L43" s="1">
        <f t="shared" si="2"/>
        <v>23</v>
      </c>
      <c r="M43" s="1">
        <f t="shared" si="3"/>
        <v>6</v>
      </c>
      <c r="N43" s="2"/>
      <c r="O43" s="1">
        <f t="shared" si="4"/>
        <v>81</v>
      </c>
      <c r="P43" s="1">
        <f t="shared" si="5"/>
        <v>61</v>
      </c>
      <c r="Q43" s="2"/>
      <c r="R43" s="27"/>
      <c r="S43" s="36">
        <v>3</v>
      </c>
      <c r="T43" s="36">
        <v>0</v>
      </c>
      <c r="U43" s="32"/>
      <c r="V43" s="32"/>
    </row>
    <row r="44" spans="1:22" ht="13.5" customHeight="1">
      <c r="A44" s="10" t="s">
        <v>42</v>
      </c>
      <c r="B44" s="35">
        <v>61</v>
      </c>
      <c r="C44" s="35">
        <v>10</v>
      </c>
      <c r="D44" s="35">
        <v>95</v>
      </c>
      <c r="E44" s="35">
        <v>42</v>
      </c>
      <c r="F44" s="35">
        <v>3</v>
      </c>
      <c r="G44" s="35">
        <v>64</v>
      </c>
      <c r="I44" s="1">
        <f t="shared" si="0"/>
        <v>61</v>
      </c>
      <c r="J44" s="1">
        <f t="shared" si="1"/>
        <v>42</v>
      </c>
      <c r="K44" s="2"/>
      <c r="L44" s="1">
        <f t="shared" si="2"/>
        <v>10</v>
      </c>
      <c r="M44" s="1">
        <f t="shared" si="3"/>
        <v>3</v>
      </c>
      <c r="N44" s="2"/>
      <c r="O44" s="1">
        <f t="shared" si="4"/>
        <v>95</v>
      </c>
      <c r="P44" s="1">
        <f t="shared" si="5"/>
        <v>64</v>
      </c>
      <c r="Q44" s="3"/>
      <c r="R44" s="28"/>
      <c r="S44" s="35">
        <v>7</v>
      </c>
      <c r="T44" s="35">
        <v>5</v>
      </c>
      <c r="U44" s="31"/>
      <c r="V44" s="31"/>
    </row>
    <row r="45" spans="1:22" ht="13.5" customHeight="1">
      <c r="A45" s="10" t="s">
        <v>43</v>
      </c>
      <c r="B45" s="36">
        <v>400</v>
      </c>
      <c r="C45" s="36">
        <v>24</v>
      </c>
      <c r="D45" s="36">
        <v>508</v>
      </c>
      <c r="E45" s="36">
        <v>376</v>
      </c>
      <c r="F45" s="36">
        <v>20</v>
      </c>
      <c r="G45" s="36">
        <v>469</v>
      </c>
      <c r="I45" s="1">
        <f t="shared" si="0"/>
        <v>400</v>
      </c>
      <c r="J45" s="1">
        <f t="shared" si="1"/>
        <v>376</v>
      </c>
      <c r="K45" s="2"/>
      <c r="L45" s="1">
        <f t="shared" si="2"/>
        <v>24</v>
      </c>
      <c r="M45" s="1">
        <f t="shared" si="3"/>
        <v>20</v>
      </c>
      <c r="N45" s="2"/>
      <c r="O45" s="1">
        <f t="shared" si="4"/>
        <v>508</v>
      </c>
      <c r="P45" s="1">
        <f t="shared" si="5"/>
        <v>469</v>
      </c>
      <c r="Q45" s="2"/>
      <c r="R45" s="27"/>
      <c r="S45" s="36">
        <v>21</v>
      </c>
      <c r="T45" s="36">
        <v>19</v>
      </c>
      <c r="U45" s="32"/>
      <c r="V45" s="32"/>
    </row>
    <row r="46" spans="1:22" ht="13.5" customHeight="1">
      <c r="A46" s="10" t="s">
        <v>44</v>
      </c>
      <c r="B46" s="35">
        <v>215</v>
      </c>
      <c r="C46" s="35">
        <v>6</v>
      </c>
      <c r="D46" s="35">
        <v>247</v>
      </c>
      <c r="E46" s="35">
        <v>203</v>
      </c>
      <c r="F46" s="35">
        <v>8</v>
      </c>
      <c r="G46" s="35">
        <v>232</v>
      </c>
      <c r="I46" s="1">
        <f t="shared" si="0"/>
        <v>215</v>
      </c>
      <c r="J46" s="1">
        <f t="shared" si="1"/>
        <v>203</v>
      </c>
      <c r="K46" s="2"/>
      <c r="L46" s="1">
        <f t="shared" si="2"/>
        <v>6</v>
      </c>
      <c r="M46" s="1">
        <f t="shared" si="3"/>
        <v>8</v>
      </c>
      <c r="N46" s="2"/>
      <c r="O46" s="1">
        <f t="shared" si="4"/>
        <v>247</v>
      </c>
      <c r="P46" s="1">
        <f t="shared" si="5"/>
        <v>232</v>
      </c>
      <c r="Q46" s="2"/>
      <c r="R46" s="27"/>
      <c r="S46" s="35">
        <v>10</v>
      </c>
      <c r="T46" s="35">
        <v>9</v>
      </c>
      <c r="U46" s="31"/>
      <c r="V46" s="31"/>
    </row>
    <row r="47" spans="1:22" ht="13.5" customHeight="1">
      <c r="A47" s="10" t="s">
        <v>45</v>
      </c>
      <c r="B47" s="36">
        <v>157</v>
      </c>
      <c r="C47" s="36">
        <v>7</v>
      </c>
      <c r="D47" s="36">
        <v>190</v>
      </c>
      <c r="E47" s="36">
        <v>134</v>
      </c>
      <c r="F47" s="36">
        <v>5</v>
      </c>
      <c r="G47" s="36">
        <v>154</v>
      </c>
      <c r="I47" s="1">
        <f t="shared" si="0"/>
        <v>157</v>
      </c>
      <c r="J47" s="1">
        <f t="shared" si="1"/>
        <v>134</v>
      </c>
      <c r="K47" s="2"/>
      <c r="L47" s="1">
        <f t="shared" si="2"/>
        <v>7</v>
      </c>
      <c r="M47" s="1">
        <f t="shared" si="3"/>
        <v>5</v>
      </c>
      <c r="N47" s="2"/>
      <c r="O47" s="1">
        <f t="shared" si="4"/>
        <v>190</v>
      </c>
      <c r="P47" s="1">
        <f t="shared" si="5"/>
        <v>154</v>
      </c>
      <c r="Q47" s="2"/>
      <c r="R47" s="27"/>
      <c r="S47" s="36">
        <v>10</v>
      </c>
      <c r="T47" s="36">
        <v>8</v>
      </c>
      <c r="U47" s="32"/>
      <c r="V47" s="32"/>
    </row>
    <row r="48" spans="1:22" ht="13.5" customHeight="1">
      <c r="A48" s="10" t="s">
        <v>46</v>
      </c>
      <c r="B48" s="35">
        <v>54</v>
      </c>
      <c r="C48" s="35">
        <v>5</v>
      </c>
      <c r="D48" s="35">
        <v>62</v>
      </c>
      <c r="E48" s="35">
        <v>43</v>
      </c>
      <c r="F48" s="35">
        <v>0</v>
      </c>
      <c r="G48" s="35">
        <v>62</v>
      </c>
      <c r="I48" s="1">
        <f t="shared" si="0"/>
        <v>54</v>
      </c>
      <c r="J48" s="1">
        <f t="shared" si="1"/>
        <v>43</v>
      </c>
      <c r="K48" s="2"/>
      <c r="L48" s="1">
        <f t="shared" si="2"/>
        <v>5</v>
      </c>
      <c r="M48" s="1">
        <f t="shared" si="3"/>
        <v>0</v>
      </c>
      <c r="N48" s="2"/>
      <c r="O48" s="1">
        <f t="shared" si="4"/>
        <v>62</v>
      </c>
      <c r="P48" s="1">
        <f t="shared" si="5"/>
        <v>62</v>
      </c>
      <c r="Q48" s="3"/>
      <c r="R48" s="28"/>
      <c r="S48" s="35">
        <v>6</v>
      </c>
      <c r="T48" s="35">
        <v>5</v>
      </c>
      <c r="U48" s="31"/>
      <c r="V48" s="31"/>
    </row>
    <row r="49" spans="1:22" ht="13.5" customHeight="1">
      <c r="A49" s="10" t="s">
        <v>47</v>
      </c>
      <c r="B49" s="33"/>
      <c r="C49" s="33"/>
      <c r="D49" s="33"/>
      <c r="E49" s="33"/>
      <c r="F49" s="33"/>
      <c r="G49" s="33"/>
      <c r="I49" s="1">
        <f t="shared" si="0"/>
        <v>0</v>
      </c>
      <c r="J49" s="1">
        <f t="shared" si="1"/>
        <v>0</v>
      </c>
      <c r="K49" s="2"/>
      <c r="L49" s="1">
        <f t="shared" si="2"/>
        <v>0</v>
      </c>
      <c r="M49" s="1">
        <f t="shared" si="3"/>
        <v>0</v>
      </c>
      <c r="N49" s="2"/>
      <c r="O49" s="1">
        <f t="shared" si="4"/>
        <v>0</v>
      </c>
      <c r="P49" s="1">
        <f t="shared" si="5"/>
        <v>0</v>
      </c>
      <c r="Q49" s="2"/>
      <c r="R49" s="27"/>
      <c r="S49" s="33"/>
      <c r="T49" s="33"/>
      <c r="U49" s="32"/>
      <c r="V49" s="32"/>
    </row>
    <row r="50" spans="2:20" ht="13.5" customHeight="1">
      <c r="B50" s="33"/>
      <c r="C50" s="33"/>
      <c r="D50" s="33"/>
      <c r="E50" s="33"/>
      <c r="F50" s="33"/>
      <c r="G50" s="33"/>
      <c r="S50" s="33"/>
      <c r="T50" s="33"/>
    </row>
    <row r="51" spans="2:20" ht="13.5" customHeight="1">
      <c r="B51" s="33"/>
      <c r="C51" s="33"/>
      <c r="D51" s="33"/>
      <c r="E51" s="33"/>
      <c r="F51" s="33"/>
      <c r="G51" s="33"/>
      <c r="S51" s="33"/>
      <c r="T51" s="33"/>
    </row>
    <row r="52" spans="2:20" ht="13.5" customHeight="1">
      <c r="B52" s="33"/>
      <c r="C52" s="33"/>
      <c r="D52" s="33"/>
      <c r="E52" s="33"/>
      <c r="F52" s="33"/>
      <c r="G52" s="33"/>
      <c r="S52" s="33"/>
      <c r="T52" s="33"/>
    </row>
    <row r="53" spans="2:20" ht="13.5" customHeight="1">
      <c r="B53" s="33"/>
      <c r="C53" s="33"/>
      <c r="D53" s="33"/>
      <c r="E53" s="33"/>
      <c r="F53" s="33"/>
      <c r="G53" s="33"/>
      <c r="S53" s="33"/>
      <c r="T53" s="33"/>
    </row>
    <row r="54" spans="2:20" ht="13.5" customHeight="1">
      <c r="B54" s="33"/>
      <c r="C54" s="33"/>
      <c r="D54" s="33"/>
      <c r="E54" s="33"/>
      <c r="F54" s="33"/>
      <c r="G54" s="33"/>
      <c r="S54" s="33"/>
      <c r="T54" s="33"/>
    </row>
    <row r="55" spans="2:20" ht="13.5" customHeight="1">
      <c r="B55" s="33"/>
      <c r="C55" s="33"/>
      <c r="D55" s="33"/>
      <c r="E55" s="33"/>
      <c r="F55" s="33"/>
      <c r="G55" s="33"/>
      <c r="S55" s="33"/>
      <c r="T55" s="33"/>
    </row>
    <row r="56" spans="2:20" ht="13.5" customHeight="1">
      <c r="B56" s="33"/>
      <c r="C56" s="33"/>
      <c r="D56" s="33"/>
      <c r="E56" s="33"/>
      <c r="F56" s="33"/>
      <c r="G56" s="33"/>
      <c r="S56" s="33"/>
      <c r="T56" s="33"/>
    </row>
    <row r="57" spans="2:20" ht="13.5" customHeight="1">
      <c r="B57" s="33"/>
      <c r="C57" s="33"/>
      <c r="D57" s="33"/>
      <c r="E57" s="33"/>
      <c r="F57" s="33"/>
      <c r="G57" s="33"/>
      <c r="S57" s="33"/>
      <c r="T57" s="33"/>
    </row>
    <row r="58" spans="2:20" ht="13.5" customHeight="1">
      <c r="B58" s="33"/>
      <c r="C58" s="33"/>
      <c r="D58" s="33"/>
      <c r="E58" s="33"/>
      <c r="F58" s="33"/>
      <c r="G58" s="33"/>
      <c r="S58" s="33"/>
      <c r="T58" s="33"/>
    </row>
    <row r="59" spans="2:20" ht="13.5" customHeight="1">
      <c r="B59" s="33"/>
      <c r="C59" s="33"/>
      <c r="D59" s="33"/>
      <c r="E59" s="33"/>
      <c r="F59" s="33"/>
      <c r="G59" s="33"/>
      <c r="S59" s="33"/>
      <c r="T59" s="33"/>
    </row>
    <row r="60" spans="2:20" ht="13.5" customHeight="1">
      <c r="B60" s="33"/>
      <c r="C60" s="33"/>
      <c r="D60" s="33"/>
      <c r="E60" s="33"/>
      <c r="F60" s="33"/>
      <c r="G60" s="33"/>
      <c r="S60" s="33"/>
      <c r="T60" s="33"/>
    </row>
    <row r="61" spans="2:20" ht="13.5" customHeight="1">
      <c r="B61" s="33"/>
      <c r="C61" s="33"/>
      <c r="D61" s="33"/>
      <c r="E61" s="33"/>
      <c r="F61" s="33"/>
      <c r="G61" s="33"/>
      <c r="S61" s="33"/>
      <c r="T61" s="33"/>
    </row>
    <row r="62" spans="2:20" ht="13.5" customHeight="1">
      <c r="B62" s="33"/>
      <c r="C62" s="33"/>
      <c r="D62" s="33"/>
      <c r="E62" s="33"/>
      <c r="F62" s="33"/>
      <c r="G62" s="33"/>
      <c r="S62" s="33"/>
      <c r="T62" s="33"/>
    </row>
    <row r="63" spans="2:20" ht="13.5" customHeight="1">
      <c r="B63" s="33"/>
      <c r="C63" s="33"/>
      <c r="D63" s="33"/>
      <c r="E63" s="33"/>
      <c r="F63" s="33"/>
      <c r="G63" s="33"/>
      <c r="S63" s="33"/>
      <c r="T63" s="33"/>
    </row>
    <row r="64" spans="2:20" ht="13.5" customHeight="1">
      <c r="B64" s="33"/>
      <c r="C64" s="33"/>
      <c r="D64" s="33"/>
      <c r="E64" s="33"/>
      <c r="F64" s="33"/>
      <c r="G64" s="33"/>
      <c r="S64" s="33"/>
      <c r="T64" s="33"/>
    </row>
    <row r="65" spans="2:20" ht="13.5" customHeight="1">
      <c r="B65" s="33"/>
      <c r="C65" s="33"/>
      <c r="D65" s="33"/>
      <c r="E65" s="33"/>
      <c r="F65" s="33"/>
      <c r="G65" s="33"/>
      <c r="S65" s="33"/>
      <c r="T65" s="33"/>
    </row>
    <row r="66" spans="2:20" ht="13.5" customHeight="1">
      <c r="B66" s="33"/>
      <c r="C66" s="33"/>
      <c r="D66" s="33"/>
      <c r="E66" s="33"/>
      <c r="F66" s="33"/>
      <c r="G66" s="33"/>
      <c r="S66" s="33"/>
      <c r="T66" s="33"/>
    </row>
    <row r="67" spans="2:20" ht="13.5" customHeight="1">
      <c r="B67" s="33"/>
      <c r="C67" s="33"/>
      <c r="D67" s="33"/>
      <c r="E67" s="33"/>
      <c r="F67" s="33"/>
      <c r="G67" s="33"/>
      <c r="S67" s="33"/>
      <c r="T67" s="33"/>
    </row>
    <row r="68" spans="2:7" ht="13.5" customHeight="1">
      <c r="B68" s="33"/>
      <c r="C68" s="33"/>
      <c r="D68" s="33"/>
      <c r="E68" s="33"/>
      <c r="F68" s="33"/>
      <c r="G68" s="33"/>
    </row>
    <row r="69" spans="2:7" ht="13.5" customHeight="1">
      <c r="B69" s="33"/>
      <c r="C69" s="33"/>
      <c r="D69" s="33"/>
      <c r="E69" s="33"/>
      <c r="F69" s="33"/>
      <c r="G69" s="33"/>
    </row>
    <row r="70" spans="2:7" ht="13.5" customHeight="1">
      <c r="B70" s="33"/>
      <c r="C70" s="33"/>
      <c r="D70" s="33"/>
      <c r="E70" s="33"/>
      <c r="F70" s="33"/>
      <c r="G70" s="33"/>
    </row>
    <row r="71" spans="2:7" ht="13.5" customHeight="1">
      <c r="B71" s="33"/>
      <c r="C71" s="33"/>
      <c r="D71" s="33"/>
      <c r="E71" s="33"/>
      <c r="F71" s="33"/>
      <c r="G71" s="33"/>
    </row>
    <row r="72" spans="2:7" ht="13.5" customHeight="1">
      <c r="B72" s="33"/>
      <c r="C72" s="33"/>
      <c r="D72" s="33"/>
      <c r="E72" s="33"/>
      <c r="F72" s="33"/>
      <c r="G72" s="33"/>
    </row>
    <row r="73" spans="2:7" ht="13.5" customHeight="1">
      <c r="B73" s="33"/>
      <c r="C73" s="33"/>
      <c r="D73" s="33"/>
      <c r="E73" s="33"/>
      <c r="F73" s="33"/>
      <c r="G73" s="33"/>
    </row>
    <row r="74" spans="2:7" ht="13.5" customHeight="1">
      <c r="B74" s="33"/>
      <c r="C74" s="33"/>
      <c r="D74" s="33"/>
      <c r="E74" s="33"/>
      <c r="F74" s="33"/>
      <c r="G74" s="33"/>
    </row>
    <row r="75" spans="2:7" ht="13.5" customHeight="1">
      <c r="B75" s="33"/>
      <c r="C75" s="33"/>
      <c r="D75" s="33"/>
      <c r="E75" s="33"/>
      <c r="F75" s="33"/>
      <c r="G75" s="33"/>
    </row>
    <row r="76" spans="2:7" ht="13.5" customHeight="1">
      <c r="B76" s="33"/>
      <c r="C76" s="33"/>
      <c r="D76" s="33"/>
      <c r="E76" s="33"/>
      <c r="F76" s="33"/>
      <c r="G76" s="33"/>
    </row>
    <row r="77" spans="2:7" ht="13.5" customHeight="1">
      <c r="B77" s="33"/>
      <c r="C77" s="33"/>
      <c r="D77" s="33"/>
      <c r="E77" s="33"/>
      <c r="F77" s="33"/>
      <c r="G77" s="33"/>
    </row>
    <row r="78" spans="2:7" ht="13.5" customHeight="1">
      <c r="B78" s="33"/>
      <c r="C78" s="33"/>
      <c r="D78" s="33"/>
      <c r="E78" s="33"/>
      <c r="F78" s="33"/>
      <c r="G78" s="33"/>
    </row>
    <row r="79" spans="2:7" ht="13.5" customHeight="1">
      <c r="B79" s="33"/>
      <c r="C79" s="33"/>
      <c r="D79" s="33"/>
      <c r="E79" s="33"/>
      <c r="F79" s="33"/>
      <c r="G79" s="33"/>
    </row>
    <row r="80" spans="2:7" ht="13.5" customHeight="1">
      <c r="B80" s="33"/>
      <c r="C80" s="33"/>
      <c r="D80" s="33"/>
      <c r="E80" s="33"/>
      <c r="F80" s="33"/>
      <c r="G80" s="33"/>
    </row>
    <row r="81" spans="2:7" ht="13.5" customHeight="1">
      <c r="B81" s="33"/>
      <c r="C81" s="33"/>
      <c r="D81" s="33"/>
      <c r="E81" s="33"/>
      <c r="F81" s="33"/>
      <c r="G81" s="33"/>
    </row>
    <row r="82" spans="2:7" ht="13.5" customHeight="1">
      <c r="B82" s="33"/>
      <c r="C82" s="33"/>
      <c r="D82" s="33"/>
      <c r="E82" s="33"/>
      <c r="F82" s="33"/>
      <c r="G82" s="33"/>
    </row>
    <row r="83" spans="2:7" ht="13.5" customHeight="1">
      <c r="B83" s="33"/>
      <c r="C83" s="33"/>
      <c r="D83" s="33"/>
      <c r="E83" s="33"/>
      <c r="F83" s="33"/>
      <c r="G83" s="33"/>
    </row>
    <row r="84" spans="2:7" ht="13.5" customHeight="1">
      <c r="B84" s="33"/>
      <c r="C84" s="33"/>
      <c r="D84" s="33"/>
      <c r="E84" s="33"/>
      <c r="F84" s="33"/>
      <c r="G84" s="33"/>
    </row>
    <row r="85" spans="2:7" ht="13.5" customHeight="1">
      <c r="B85" s="33"/>
      <c r="C85" s="33"/>
      <c r="D85" s="33"/>
      <c r="E85" s="33"/>
      <c r="F85" s="33"/>
      <c r="G85" s="33"/>
    </row>
    <row r="86" spans="2:7" ht="13.5" customHeight="1">
      <c r="B86" s="33"/>
      <c r="C86" s="33"/>
      <c r="D86" s="33"/>
      <c r="E86" s="33"/>
      <c r="F86" s="33"/>
      <c r="G86" s="33"/>
    </row>
    <row r="87" spans="2:7" ht="13.5" customHeight="1">
      <c r="B87" s="33"/>
      <c r="C87" s="33"/>
      <c r="D87" s="33"/>
      <c r="E87" s="33"/>
      <c r="F87" s="33"/>
      <c r="G87" s="33"/>
    </row>
    <row r="88" spans="2:7" ht="13.5" customHeight="1">
      <c r="B88" s="33"/>
      <c r="C88" s="33"/>
      <c r="D88" s="33"/>
      <c r="E88" s="33"/>
      <c r="F88" s="33"/>
      <c r="G88" s="33"/>
    </row>
    <row r="89" spans="2:7" ht="13.5" customHeight="1">
      <c r="B89" s="33"/>
      <c r="C89" s="33"/>
      <c r="D89" s="33"/>
      <c r="E89" s="33"/>
      <c r="F89" s="33"/>
      <c r="G89" s="33"/>
    </row>
    <row r="90" spans="2:7" ht="13.5" customHeight="1">
      <c r="B90" s="33"/>
      <c r="C90" s="33"/>
      <c r="D90" s="33"/>
      <c r="E90" s="33"/>
      <c r="F90" s="33"/>
      <c r="G90" s="33"/>
    </row>
    <row r="91" spans="2:7" ht="13.5" customHeight="1">
      <c r="B91" s="33"/>
      <c r="C91" s="33"/>
      <c r="D91" s="33"/>
      <c r="E91" s="33"/>
      <c r="F91" s="33"/>
      <c r="G91" s="33"/>
    </row>
    <row r="92" spans="2:7" ht="13.5" customHeight="1">
      <c r="B92" s="33"/>
      <c r="C92" s="33"/>
      <c r="D92" s="33"/>
      <c r="E92" s="33"/>
      <c r="F92" s="33"/>
      <c r="G92" s="33"/>
    </row>
    <row r="93" spans="2:7" ht="13.5" customHeight="1">
      <c r="B93" s="33"/>
      <c r="C93" s="33"/>
      <c r="D93" s="33"/>
      <c r="E93" s="33"/>
      <c r="F93" s="33"/>
      <c r="G93" s="33"/>
    </row>
    <row r="94" spans="2:7" ht="13.5" customHeight="1">
      <c r="B94" s="33"/>
      <c r="C94" s="33"/>
      <c r="D94" s="33"/>
      <c r="E94" s="33"/>
      <c r="F94" s="33"/>
      <c r="G94" s="33"/>
    </row>
    <row r="95" spans="2:7" ht="13.5" customHeight="1">
      <c r="B95" s="33"/>
      <c r="C95" s="33"/>
      <c r="D95" s="33"/>
      <c r="E95" s="33"/>
      <c r="F95" s="33"/>
      <c r="G95" s="33"/>
    </row>
    <row r="96" spans="2:7" ht="13.5" customHeight="1">
      <c r="B96" s="33"/>
      <c r="C96" s="33"/>
      <c r="D96" s="33"/>
      <c r="E96" s="33"/>
      <c r="F96" s="33"/>
      <c r="G96" s="33"/>
    </row>
    <row r="97" spans="2:7" ht="13.5" customHeight="1">
      <c r="B97" s="33"/>
      <c r="C97" s="33"/>
      <c r="D97" s="33"/>
      <c r="E97" s="33"/>
      <c r="F97" s="33"/>
      <c r="G97" s="33"/>
    </row>
    <row r="98" spans="2:7" ht="13.5" customHeight="1">
      <c r="B98" s="33"/>
      <c r="C98" s="33"/>
      <c r="D98" s="33"/>
      <c r="E98" s="33"/>
      <c r="F98" s="33"/>
      <c r="G98" s="33"/>
    </row>
    <row r="99" spans="2:7" ht="13.5" customHeight="1">
      <c r="B99" s="33"/>
      <c r="C99" s="33"/>
      <c r="D99" s="33"/>
      <c r="E99" s="33"/>
      <c r="F99" s="33"/>
      <c r="G99" s="33"/>
    </row>
    <row r="100" spans="2:7" ht="13.5" customHeight="1">
      <c r="B100" s="33"/>
      <c r="C100" s="33"/>
      <c r="D100" s="33"/>
      <c r="E100" s="33"/>
      <c r="F100" s="33"/>
      <c r="G100" s="33"/>
    </row>
    <row r="101" spans="2:7" ht="13.5" customHeight="1">
      <c r="B101" s="33"/>
      <c r="C101" s="33"/>
      <c r="D101" s="33"/>
      <c r="E101" s="33"/>
      <c r="F101" s="33"/>
      <c r="G101" s="33"/>
    </row>
    <row r="102" spans="2:7" ht="13.5" customHeight="1">
      <c r="B102" s="33"/>
      <c r="C102" s="33"/>
      <c r="D102" s="33"/>
      <c r="E102" s="33"/>
      <c r="F102" s="33"/>
      <c r="G102" s="33"/>
    </row>
    <row r="103" spans="2:7" ht="13.5" customHeight="1">
      <c r="B103" s="33"/>
      <c r="C103" s="33"/>
      <c r="D103" s="33"/>
      <c r="E103" s="33"/>
      <c r="F103" s="33"/>
      <c r="G103" s="33"/>
    </row>
    <row r="104" spans="2:7" ht="13.5" customHeight="1">
      <c r="B104" s="33"/>
      <c r="C104" s="33"/>
      <c r="D104" s="33"/>
      <c r="E104" s="33"/>
      <c r="F104" s="33"/>
      <c r="G104" s="33"/>
    </row>
    <row r="105" spans="2:7" ht="13.5" customHeight="1">
      <c r="B105" s="33"/>
      <c r="C105" s="33"/>
      <c r="D105" s="33"/>
      <c r="E105" s="33"/>
      <c r="F105" s="33"/>
      <c r="G105" s="33"/>
    </row>
    <row r="106" spans="2:7" ht="13.5" customHeight="1">
      <c r="B106" s="33"/>
      <c r="C106" s="33"/>
      <c r="D106" s="33"/>
      <c r="E106" s="33"/>
      <c r="F106" s="33"/>
      <c r="G106" s="33"/>
    </row>
    <row r="107" spans="2:7" ht="13.5" customHeight="1">
      <c r="B107" s="33"/>
      <c r="C107" s="33"/>
      <c r="D107" s="33"/>
      <c r="E107" s="33"/>
      <c r="F107" s="33"/>
      <c r="G107" s="33"/>
    </row>
    <row r="108" spans="2:4" ht="13.5" customHeight="1">
      <c r="B108" s="33"/>
      <c r="C108" s="33"/>
      <c r="D108" s="33"/>
    </row>
    <row r="109" spans="2:4" ht="13.5" customHeight="1">
      <c r="B109" s="33"/>
      <c r="C109" s="33"/>
      <c r="D109" s="33"/>
    </row>
    <row r="110" spans="2:4" ht="13.5" customHeight="1">
      <c r="B110" s="33"/>
      <c r="C110" s="33"/>
      <c r="D110" s="33"/>
    </row>
    <row r="111" spans="2:4" ht="13.5" customHeight="1">
      <c r="B111" s="33"/>
      <c r="C111" s="33"/>
      <c r="D111" s="33"/>
    </row>
    <row r="112" spans="2:4" ht="13.5" customHeight="1">
      <c r="B112" s="33"/>
      <c r="C112" s="33"/>
      <c r="D112" s="33"/>
    </row>
    <row r="113" spans="2:4" ht="13.5" customHeight="1">
      <c r="B113" s="33"/>
      <c r="C113" s="33"/>
      <c r="D113" s="33"/>
    </row>
    <row r="114" spans="2:4" ht="13.5" customHeight="1">
      <c r="B114" s="33"/>
      <c r="C114" s="33"/>
      <c r="D114" s="33"/>
    </row>
    <row r="115" spans="2:4" ht="13.5" customHeight="1">
      <c r="B115" s="33"/>
      <c r="C115" s="33"/>
      <c r="D115" s="33"/>
    </row>
    <row r="116" spans="2:4" ht="13.5" customHeight="1">
      <c r="B116" s="33"/>
      <c r="C116" s="33"/>
      <c r="D116" s="33"/>
    </row>
    <row r="117" spans="2:4" ht="13.5" customHeight="1">
      <c r="B117" s="33"/>
      <c r="C117" s="33"/>
      <c r="D117" s="33"/>
    </row>
    <row r="118" spans="2:4" ht="13.5" customHeight="1">
      <c r="B118" s="33"/>
      <c r="C118" s="33"/>
      <c r="D118" s="33"/>
    </row>
    <row r="119" spans="2:4" ht="13.5" customHeight="1">
      <c r="B119" s="33"/>
      <c r="C119" s="33"/>
      <c r="D119" s="33"/>
    </row>
    <row r="120" spans="2:4" ht="13.5" customHeight="1">
      <c r="B120" s="33"/>
      <c r="C120" s="33"/>
      <c r="D120" s="33"/>
    </row>
    <row r="121" spans="2:4" ht="13.5" customHeight="1">
      <c r="B121" s="33"/>
      <c r="C121" s="33"/>
      <c r="D121" s="33"/>
    </row>
    <row r="122" spans="2:4" ht="13.5" customHeight="1">
      <c r="B122" s="33"/>
      <c r="C122" s="33"/>
      <c r="D122" s="33"/>
    </row>
    <row r="123" spans="2:4" ht="13.5" customHeight="1">
      <c r="B123" s="33"/>
      <c r="C123" s="33"/>
      <c r="D123" s="33"/>
    </row>
    <row r="124" spans="2:4" ht="13.5" customHeight="1">
      <c r="B124" s="33"/>
      <c r="C124" s="33"/>
      <c r="D124" s="33"/>
    </row>
    <row r="125" spans="2:4" ht="13.5" customHeight="1">
      <c r="B125" s="33"/>
      <c r="C125" s="33"/>
      <c r="D125" s="33"/>
    </row>
    <row r="126" spans="2:4" ht="13.5" customHeight="1">
      <c r="B126" s="33"/>
      <c r="C126" s="33"/>
      <c r="D126" s="33"/>
    </row>
    <row r="127" spans="2:4" ht="13.5" customHeight="1">
      <c r="B127" s="33"/>
      <c r="C127" s="33"/>
      <c r="D127" s="33"/>
    </row>
    <row r="128" spans="2:4" ht="13.5" customHeight="1">
      <c r="B128" s="33"/>
      <c r="C128" s="33"/>
      <c r="D128" s="33"/>
    </row>
    <row r="129" spans="2:4" ht="13.5" customHeight="1">
      <c r="B129" s="33"/>
      <c r="C129" s="33"/>
      <c r="D129" s="33"/>
    </row>
    <row r="130" spans="2:4" ht="13.5" customHeight="1">
      <c r="B130" s="33"/>
      <c r="C130" s="33"/>
      <c r="D130" s="33"/>
    </row>
    <row r="131" spans="2:4" ht="13.5" customHeight="1">
      <c r="B131" s="33"/>
      <c r="C131" s="33"/>
      <c r="D131" s="33"/>
    </row>
    <row r="132" spans="2:4" ht="13.5" customHeight="1">
      <c r="B132" s="33"/>
      <c r="C132" s="33"/>
      <c r="D132" s="33"/>
    </row>
    <row r="133" spans="2:4" ht="13.5" customHeight="1">
      <c r="B133" s="33"/>
      <c r="C133" s="33"/>
      <c r="D133" s="33"/>
    </row>
    <row r="134" spans="2:4" ht="13.5" customHeight="1">
      <c r="B134" s="33"/>
      <c r="C134" s="33"/>
      <c r="D134" s="33"/>
    </row>
    <row r="135" spans="2:4" ht="13.5" customHeight="1">
      <c r="B135" s="33"/>
      <c r="C135" s="33"/>
      <c r="D135" s="33"/>
    </row>
    <row r="136" spans="2:4" ht="13.5" customHeight="1">
      <c r="B136" s="33"/>
      <c r="C136" s="33"/>
      <c r="D136" s="33"/>
    </row>
    <row r="137" spans="2:4" ht="13.5" customHeight="1">
      <c r="B137" s="33"/>
      <c r="C137" s="33"/>
      <c r="D137" s="33"/>
    </row>
    <row r="138" spans="2:4" ht="13.5" customHeight="1">
      <c r="B138" s="33"/>
      <c r="C138" s="33"/>
      <c r="D138" s="33"/>
    </row>
    <row r="139" spans="2:4" ht="13.5" customHeight="1">
      <c r="B139" s="33"/>
      <c r="C139" s="33"/>
      <c r="D139" s="33"/>
    </row>
    <row r="140" spans="2:4" ht="13.5" customHeight="1">
      <c r="B140" s="33"/>
      <c r="C140" s="33"/>
      <c r="D140" s="33"/>
    </row>
    <row r="141" spans="2:4" ht="13.5" customHeight="1">
      <c r="B141" s="33"/>
      <c r="C141" s="33"/>
      <c r="D141" s="33"/>
    </row>
    <row r="142" spans="2:4" ht="13.5" customHeight="1">
      <c r="B142" s="33"/>
      <c r="C142" s="33"/>
      <c r="D142" s="33"/>
    </row>
    <row r="143" spans="2:4" ht="13.5" customHeight="1">
      <c r="B143" s="33"/>
      <c r="C143" s="33"/>
      <c r="D143" s="33"/>
    </row>
    <row r="144" spans="2:4" ht="13.5" customHeight="1">
      <c r="B144" s="33"/>
      <c r="C144" s="33"/>
      <c r="D144" s="33"/>
    </row>
    <row r="145" spans="2:4" ht="13.5" customHeight="1">
      <c r="B145" s="33"/>
      <c r="C145" s="33"/>
      <c r="D145" s="33"/>
    </row>
    <row r="146" spans="2:4" ht="13.5" customHeight="1">
      <c r="B146" s="33"/>
      <c r="C146" s="33"/>
      <c r="D146" s="33"/>
    </row>
    <row r="147" spans="2:4" ht="13.5" customHeight="1">
      <c r="B147" s="33"/>
      <c r="C147" s="33"/>
      <c r="D147" s="33"/>
    </row>
    <row r="148" spans="2:4" ht="13.5" customHeight="1">
      <c r="B148" s="33"/>
      <c r="C148" s="33"/>
      <c r="D148" s="33"/>
    </row>
    <row r="149" spans="2:4" ht="13.5" customHeight="1">
      <c r="B149" s="33"/>
      <c r="C149" s="33"/>
      <c r="D149" s="33"/>
    </row>
    <row r="150" spans="2:4" ht="13.5" customHeight="1">
      <c r="B150" s="33"/>
      <c r="C150" s="33"/>
      <c r="D150" s="33"/>
    </row>
    <row r="151" spans="2:4" ht="13.5" customHeight="1">
      <c r="B151" s="33"/>
      <c r="C151" s="33"/>
      <c r="D151" s="33"/>
    </row>
    <row r="152" spans="2:4" ht="13.5" customHeight="1">
      <c r="B152" s="33"/>
      <c r="C152" s="33"/>
      <c r="D152" s="33"/>
    </row>
    <row r="153" spans="2:4" ht="13.5" customHeight="1">
      <c r="B153" s="33"/>
      <c r="C153" s="33"/>
      <c r="D153" s="33"/>
    </row>
    <row r="154" spans="2:4" ht="13.5" customHeight="1">
      <c r="B154" s="33"/>
      <c r="C154" s="33"/>
      <c r="D154" s="33"/>
    </row>
    <row r="155" spans="2:4" ht="13.5" customHeight="1">
      <c r="B155" s="33"/>
      <c r="C155" s="33"/>
      <c r="D155" s="33"/>
    </row>
    <row r="156" spans="2:4" ht="13.5" customHeight="1">
      <c r="B156" s="33"/>
      <c r="C156" s="33"/>
      <c r="D156" s="33"/>
    </row>
    <row r="157" spans="2:4" ht="13.5" customHeight="1">
      <c r="B157" s="33"/>
      <c r="C157" s="33"/>
      <c r="D157" s="33"/>
    </row>
    <row r="158" spans="2:4" ht="13.5" customHeight="1">
      <c r="B158" s="33"/>
      <c r="C158" s="33"/>
      <c r="D158" s="33"/>
    </row>
  </sheetData>
  <sheetProtection/>
  <mergeCells count="7">
    <mergeCell ref="S3:T3"/>
    <mergeCell ref="A3:A4"/>
    <mergeCell ref="B3:D3"/>
    <mergeCell ref="E3:G3"/>
    <mergeCell ref="I3:K3"/>
    <mergeCell ref="L3:N3"/>
    <mergeCell ref="O3:Q3"/>
  </mergeCells>
  <printOptions/>
  <pageMargins left="1.1811023622047245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46">
      <selection activeCell="C4" sqref="C4"/>
    </sheetView>
  </sheetViews>
  <sheetFormatPr defaultColWidth="9.140625" defaultRowHeight="14.25" customHeight="1"/>
  <cols>
    <col min="1" max="1" width="26.28125" style="11" customWidth="1"/>
    <col min="2" max="10" width="9.00390625" style="11" customWidth="1"/>
    <col min="11" max="16384" width="9.140625" style="11" customWidth="1"/>
  </cols>
  <sheetData>
    <row r="1" spans="1:13" ht="45" customHeight="1">
      <c r="A1" s="45" t="s">
        <v>120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3" customHeight="1">
      <c r="A2" s="43"/>
      <c r="B2" s="44" t="s">
        <v>0</v>
      </c>
      <c r="C2" s="44"/>
      <c r="D2" s="44"/>
      <c r="E2" s="44" t="s">
        <v>48</v>
      </c>
      <c r="F2" s="44"/>
      <c r="G2" s="44"/>
      <c r="H2" s="44" t="s">
        <v>2</v>
      </c>
      <c r="I2" s="44"/>
      <c r="J2" s="44"/>
      <c r="K2" s="44" t="s">
        <v>110</v>
      </c>
      <c r="L2" s="44"/>
      <c r="M2" s="44"/>
    </row>
    <row r="3" spans="1:13" ht="19.5" customHeight="1">
      <c r="A3" s="43"/>
      <c r="B3" s="4" t="s">
        <v>49</v>
      </c>
      <c r="C3" s="4" t="s">
        <v>50</v>
      </c>
      <c r="D3" s="4" t="s">
        <v>51</v>
      </c>
      <c r="E3" s="4" t="s">
        <v>49</v>
      </c>
      <c r="F3" s="4" t="s">
        <v>50</v>
      </c>
      <c r="G3" s="4" t="s">
        <v>51</v>
      </c>
      <c r="H3" s="4" t="s">
        <v>49</v>
      </c>
      <c r="I3" s="4" t="s">
        <v>50</v>
      </c>
      <c r="J3" s="4" t="s">
        <v>51</v>
      </c>
      <c r="K3" s="4" t="s">
        <v>49</v>
      </c>
      <c r="L3" s="4" t="s">
        <v>50</v>
      </c>
      <c r="M3" s="4" t="s">
        <v>51</v>
      </c>
    </row>
    <row r="4" spans="1:13" ht="15.75" customHeight="1">
      <c r="A4" s="12" t="s">
        <v>52</v>
      </c>
      <c r="B4" s="13">
        <f>Таблица!I45</f>
        <v>400</v>
      </c>
      <c r="C4" s="13">
        <f>Таблица!J45</f>
        <v>376</v>
      </c>
      <c r="D4" s="14">
        <f>(C4-B4)/B4*100</f>
        <v>-6</v>
      </c>
      <c r="E4" s="13">
        <f>Таблица!L45</f>
        <v>24</v>
      </c>
      <c r="F4" s="13">
        <f>Таблица!M45</f>
        <v>20</v>
      </c>
      <c r="G4" s="14">
        <f>(F4-E4)/E4*100</f>
        <v>-16.666666666666664</v>
      </c>
      <c r="H4" s="13">
        <f>Таблица!O45</f>
        <v>508</v>
      </c>
      <c r="I4" s="13">
        <f>Таблица!P45</f>
        <v>469</v>
      </c>
      <c r="J4" s="14">
        <f>(I4-H4)/H4*100</f>
        <v>-7.677165354330709</v>
      </c>
      <c r="K4" s="13">
        <f>Таблица!S45</f>
        <v>21</v>
      </c>
      <c r="L4" s="13">
        <f>Таблица!T45</f>
        <v>19</v>
      </c>
      <c r="M4" s="14">
        <f>(L4-K4)/K4*100</f>
        <v>-9.523809523809524</v>
      </c>
    </row>
    <row r="5" spans="1:13" ht="15.75" customHeight="1">
      <c r="A5" s="12" t="s">
        <v>53</v>
      </c>
      <c r="B5" s="13">
        <f>Таблица!I46</f>
        <v>215</v>
      </c>
      <c r="C5" s="13">
        <f>Таблица!J46</f>
        <v>203</v>
      </c>
      <c r="D5" s="14">
        <f aca="true" t="shared" si="0" ref="D5:D62">(C5-B5)/B5*100</f>
        <v>-5.5813953488372094</v>
      </c>
      <c r="E5" s="13">
        <f>Таблица!L46</f>
        <v>6</v>
      </c>
      <c r="F5" s="13">
        <f>Таблица!M46</f>
        <v>8</v>
      </c>
      <c r="G5" s="14">
        <f aca="true" t="shared" si="1" ref="G5:G62">(F5-E5)/E5*100</f>
        <v>33.33333333333333</v>
      </c>
      <c r="H5" s="13">
        <f>Таблица!O46</f>
        <v>247</v>
      </c>
      <c r="I5" s="13">
        <f>Таблица!P46</f>
        <v>232</v>
      </c>
      <c r="J5" s="14">
        <f aca="true" t="shared" si="2" ref="J5:J62">(I5-H5)/H5*100</f>
        <v>-6.0728744939271255</v>
      </c>
      <c r="K5" s="13">
        <f>Таблица!S46</f>
        <v>10</v>
      </c>
      <c r="L5" s="13">
        <f>Таблица!T46</f>
        <v>9</v>
      </c>
      <c r="M5" s="14">
        <f aca="true" t="shared" si="3" ref="M5:M62">(L5-K5)/K5*100</f>
        <v>-10</v>
      </c>
    </row>
    <row r="6" spans="1:13" ht="15.75" customHeight="1">
      <c r="A6" s="12" t="s">
        <v>54</v>
      </c>
      <c r="B6" s="13">
        <f>Таблица!I47</f>
        <v>157</v>
      </c>
      <c r="C6" s="13">
        <f>Таблица!J47</f>
        <v>134</v>
      </c>
      <c r="D6" s="14">
        <f t="shared" si="0"/>
        <v>-14.64968152866242</v>
      </c>
      <c r="E6" s="13">
        <f>Таблица!L47</f>
        <v>7</v>
      </c>
      <c r="F6" s="13">
        <f>Таблица!M47</f>
        <v>5</v>
      </c>
      <c r="G6" s="14">
        <f t="shared" si="1"/>
        <v>-28.57142857142857</v>
      </c>
      <c r="H6" s="13">
        <f>Таблица!O47</f>
        <v>190</v>
      </c>
      <c r="I6" s="13">
        <f>Таблица!P47</f>
        <v>154</v>
      </c>
      <c r="J6" s="14">
        <f t="shared" si="2"/>
        <v>-18.947368421052634</v>
      </c>
      <c r="K6" s="13">
        <f>Таблица!S47</f>
        <v>10</v>
      </c>
      <c r="L6" s="13">
        <f>Таблица!T47</f>
        <v>8</v>
      </c>
      <c r="M6" s="14">
        <f t="shared" si="3"/>
        <v>-20</v>
      </c>
    </row>
    <row r="7" spans="1:13" ht="15.75" customHeight="1">
      <c r="A7" s="12" t="s">
        <v>55</v>
      </c>
      <c r="B7" s="13">
        <f>Таблица!I48</f>
        <v>54</v>
      </c>
      <c r="C7" s="13">
        <f>Таблица!J48</f>
        <v>43</v>
      </c>
      <c r="D7" s="14">
        <f t="shared" si="0"/>
        <v>-20.37037037037037</v>
      </c>
      <c r="E7" s="13">
        <f>Таблица!L48</f>
        <v>5</v>
      </c>
      <c r="F7" s="13">
        <f>Таблица!M48</f>
        <v>0</v>
      </c>
      <c r="G7" s="14">
        <f t="shared" si="1"/>
        <v>-100</v>
      </c>
      <c r="H7" s="13">
        <f>Таблица!O48</f>
        <v>62</v>
      </c>
      <c r="I7" s="13">
        <f>Таблица!P48</f>
        <v>62</v>
      </c>
      <c r="J7" s="14">
        <f t="shared" si="2"/>
        <v>0</v>
      </c>
      <c r="K7" s="13">
        <f>Таблица!S48</f>
        <v>6</v>
      </c>
      <c r="L7" s="13">
        <f>Таблица!T48</f>
        <v>5</v>
      </c>
      <c r="M7" s="14">
        <f t="shared" si="3"/>
        <v>-16.666666666666664</v>
      </c>
    </row>
    <row r="8" spans="1:13" s="18" customFormat="1" ht="15.75" customHeight="1">
      <c r="A8" s="15" t="s">
        <v>56</v>
      </c>
      <c r="B8" s="16">
        <f>SUM(B4:B7)</f>
        <v>826</v>
      </c>
      <c r="C8" s="16">
        <f>SUM(C4:C7)</f>
        <v>756</v>
      </c>
      <c r="D8" s="17">
        <f t="shared" si="0"/>
        <v>-8.47457627118644</v>
      </c>
      <c r="E8" s="16">
        <f>SUM(E4:E7)</f>
        <v>42</v>
      </c>
      <c r="F8" s="16">
        <f>SUM(F4:F7)</f>
        <v>33</v>
      </c>
      <c r="G8" s="17">
        <f t="shared" si="1"/>
        <v>-21.428571428571427</v>
      </c>
      <c r="H8" s="16">
        <f>SUM(H4:H7)</f>
        <v>1007</v>
      </c>
      <c r="I8" s="16">
        <f>SUM(I4:I7)</f>
        <v>917</v>
      </c>
      <c r="J8" s="17">
        <f t="shared" si="2"/>
        <v>-8.937437934458789</v>
      </c>
      <c r="K8" s="16">
        <f>SUM(K4:K7)</f>
        <v>47</v>
      </c>
      <c r="L8" s="16">
        <f>SUM(L4:L7)</f>
        <v>41</v>
      </c>
      <c r="M8" s="17">
        <f t="shared" si="3"/>
        <v>-12.76595744680851</v>
      </c>
    </row>
    <row r="9" spans="1:13" ht="15.75" customHeight="1">
      <c r="A9" s="15" t="s">
        <v>57</v>
      </c>
      <c r="B9" s="16">
        <f>Таблица!I10</f>
        <v>14</v>
      </c>
      <c r="C9" s="16">
        <f>Таблица!J10</f>
        <v>6</v>
      </c>
      <c r="D9" s="17">
        <f t="shared" si="0"/>
        <v>-57.14285714285714</v>
      </c>
      <c r="E9" s="16">
        <f>Таблица!L10</f>
        <v>6</v>
      </c>
      <c r="F9" s="16">
        <f>Таблица!M10</f>
        <v>1</v>
      </c>
      <c r="G9" s="17">
        <f t="shared" si="1"/>
        <v>-83.33333333333334</v>
      </c>
      <c r="H9" s="16">
        <f>Таблица!O10</f>
        <v>14</v>
      </c>
      <c r="I9" s="16">
        <f>Таблица!P10</f>
        <v>8</v>
      </c>
      <c r="J9" s="17">
        <f t="shared" si="2"/>
        <v>-42.857142857142854</v>
      </c>
      <c r="K9" s="16">
        <f>Таблица!S10</f>
        <v>0</v>
      </c>
      <c r="L9" s="16">
        <f>Таблица!T10</f>
        <v>0</v>
      </c>
      <c r="M9" s="17" t="e">
        <f t="shared" si="3"/>
        <v>#DIV/0!</v>
      </c>
    </row>
    <row r="10" spans="1:13" ht="15.75" customHeight="1">
      <c r="A10" s="15" t="s">
        <v>58</v>
      </c>
      <c r="B10" s="4">
        <f>Таблица!I12</f>
        <v>71</v>
      </c>
      <c r="C10" s="4">
        <f>Таблица!J12</f>
        <v>58</v>
      </c>
      <c r="D10" s="17">
        <f t="shared" si="0"/>
        <v>-18.30985915492958</v>
      </c>
      <c r="E10" s="4">
        <f>Таблица!L12</f>
        <v>6</v>
      </c>
      <c r="F10" s="4">
        <f>Таблица!M12</f>
        <v>5</v>
      </c>
      <c r="G10" s="17">
        <f t="shared" si="1"/>
        <v>-16.666666666666664</v>
      </c>
      <c r="H10" s="4">
        <f>Таблица!O12</f>
        <v>101</v>
      </c>
      <c r="I10" s="4">
        <f>Таблица!P12</f>
        <v>73</v>
      </c>
      <c r="J10" s="17">
        <f t="shared" si="2"/>
        <v>-27.722772277227726</v>
      </c>
      <c r="K10" s="4">
        <f>Таблица!S12</f>
        <v>5</v>
      </c>
      <c r="L10" s="4">
        <f>Таблица!T12</f>
        <v>10</v>
      </c>
      <c r="M10" s="17">
        <f t="shared" si="3"/>
        <v>100</v>
      </c>
    </row>
    <row r="11" spans="1:13" ht="15.75" customHeight="1">
      <c r="A11" s="19" t="s">
        <v>59</v>
      </c>
      <c r="B11" s="20">
        <f>Таблица!I14</f>
        <v>17</v>
      </c>
      <c r="C11" s="20">
        <f>Таблица!J14</f>
        <v>17</v>
      </c>
      <c r="D11" s="14">
        <f t="shared" si="0"/>
        <v>0</v>
      </c>
      <c r="E11" s="20">
        <f>Таблица!L14</f>
        <v>3</v>
      </c>
      <c r="F11" s="20">
        <f>Таблица!M14</f>
        <v>1</v>
      </c>
      <c r="G11" s="14">
        <f t="shared" si="1"/>
        <v>-66.66666666666666</v>
      </c>
      <c r="H11" s="20">
        <f>Таблица!O14</f>
        <v>27</v>
      </c>
      <c r="I11" s="20">
        <f>Таблица!P14</f>
        <v>26</v>
      </c>
      <c r="J11" s="14">
        <f t="shared" si="2"/>
        <v>-3.7037037037037033</v>
      </c>
      <c r="K11" s="20">
        <f>Таблица!S14</f>
        <v>3</v>
      </c>
      <c r="L11" s="20">
        <f>Таблица!T14</f>
        <v>0</v>
      </c>
      <c r="M11" s="14">
        <f t="shared" si="3"/>
        <v>-100</v>
      </c>
    </row>
    <row r="12" spans="1:13" ht="15.75" customHeight="1">
      <c r="A12" s="19" t="s">
        <v>60</v>
      </c>
      <c r="B12" s="20">
        <f>Таблица!I40</f>
        <v>5</v>
      </c>
      <c r="C12" s="20">
        <f>Таблица!J40</f>
        <v>3</v>
      </c>
      <c r="D12" s="14">
        <f t="shared" si="0"/>
        <v>-40</v>
      </c>
      <c r="E12" s="20">
        <f>Таблица!L40</f>
        <v>0</v>
      </c>
      <c r="F12" s="20">
        <f>Таблица!M40</f>
        <v>0</v>
      </c>
      <c r="G12" s="14" t="e">
        <f t="shared" si="1"/>
        <v>#DIV/0!</v>
      </c>
      <c r="H12" s="20">
        <f>Таблица!O40</f>
        <v>9</v>
      </c>
      <c r="I12" s="20">
        <f>Таблица!P40</f>
        <v>6</v>
      </c>
      <c r="J12" s="14">
        <f t="shared" si="2"/>
        <v>-33.33333333333333</v>
      </c>
      <c r="K12" s="20">
        <f>Таблица!S40</f>
        <v>0</v>
      </c>
      <c r="L12" s="20">
        <f>Таблица!T40</f>
        <v>0</v>
      </c>
      <c r="M12" s="14" t="e">
        <f t="shared" si="3"/>
        <v>#DIV/0!</v>
      </c>
    </row>
    <row r="13" spans="1:13" ht="15.75" customHeight="1">
      <c r="A13" s="15" t="s">
        <v>61</v>
      </c>
      <c r="B13" s="16">
        <f>SUM(B11:B12)</f>
        <v>22</v>
      </c>
      <c r="C13" s="16">
        <f>SUM(C11:C12)</f>
        <v>20</v>
      </c>
      <c r="D13" s="17">
        <f t="shared" si="0"/>
        <v>-9.090909090909092</v>
      </c>
      <c r="E13" s="16">
        <f>SUM(E11:E12)</f>
        <v>3</v>
      </c>
      <c r="F13" s="16">
        <f>SUM(F11:F12)</f>
        <v>1</v>
      </c>
      <c r="G13" s="17">
        <f t="shared" si="1"/>
        <v>-66.66666666666666</v>
      </c>
      <c r="H13" s="16">
        <f>SUM(H11:H12)</f>
        <v>36</v>
      </c>
      <c r="I13" s="16">
        <f>SUM(I11:I12)</f>
        <v>32</v>
      </c>
      <c r="J13" s="17">
        <f t="shared" si="2"/>
        <v>-11.11111111111111</v>
      </c>
      <c r="K13" s="16">
        <f>SUM(K11:K12)</f>
        <v>3</v>
      </c>
      <c r="L13" s="16">
        <f>SUM(L11:L12)</f>
        <v>0</v>
      </c>
      <c r="M13" s="17">
        <f t="shared" si="3"/>
        <v>-100</v>
      </c>
    </row>
    <row r="14" spans="1:13" ht="15.75" customHeight="1">
      <c r="A14" s="19" t="s">
        <v>62</v>
      </c>
      <c r="B14" s="13">
        <f>Таблица!I15</f>
        <v>13</v>
      </c>
      <c r="C14" s="13">
        <f>Таблица!J15</f>
        <v>9</v>
      </c>
      <c r="D14" s="14">
        <f t="shared" si="0"/>
        <v>-30.76923076923077</v>
      </c>
      <c r="E14" s="13">
        <f>Таблица!L15</f>
        <v>3</v>
      </c>
      <c r="F14" s="13">
        <f>Таблица!M15</f>
        <v>0</v>
      </c>
      <c r="G14" s="14">
        <f t="shared" si="1"/>
        <v>-100</v>
      </c>
      <c r="H14" s="13">
        <f>Таблица!O15</f>
        <v>14</v>
      </c>
      <c r="I14" s="13">
        <f>Таблица!P15</f>
        <v>12</v>
      </c>
      <c r="J14" s="14">
        <f t="shared" si="2"/>
        <v>-14.285714285714285</v>
      </c>
      <c r="K14" s="13">
        <f>Таблица!S15</f>
        <v>2</v>
      </c>
      <c r="L14" s="13">
        <f>Таблица!T15</f>
        <v>0</v>
      </c>
      <c r="M14" s="14">
        <f t="shared" si="3"/>
        <v>-100</v>
      </c>
    </row>
    <row r="15" spans="1:13" ht="15.75" customHeight="1">
      <c r="A15" s="19" t="s">
        <v>63</v>
      </c>
      <c r="B15" s="13">
        <f>Таблица!I25</f>
        <v>4</v>
      </c>
      <c r="C15" s="13">
        <f>Таблица!J25</f>
        <v>3</v>
      </c>
      <c r="D15" s="14">
        <f t="shared" si="0"/>
        <v>-25</v>
      </c>
      <c r="E15" s="13">
        <f>Таблица!L25</f>
        <v>0</v>
      </c>
      <c r="F15" s="13">
        <f>Таблица!M25</f>
        <v>0</v>
      </c>
      <c r="G15" s="14" t="e">
        <f t="shared" si="1"/>
        <v>#DIV/0!</v>
      </c>
      <c r="H15" s="13">
        <f>Таблица!O25</f>
        <v>5</v>
      </c>
      <c r="I15" s="13">
        <f>Таблица!P25</f>
        <v>3</v>
      </c>
      <c r="J15" s="14">
        <f t="shared" si="2"/>
        <v>-40</v>
      </c>
      <c r="K15" s="13">
        <f>Таблица!S25</f>
        <v>0</v>
      </c>
      <c r="L15" s="13">
        <f>Таблица!T25</f>
        <v>0</v>
      </c>
      <c r="M15" s="14" t="e">
        <f t="shared" si="3"/>
        <v>#DIV/0!</v>
      </c>
    </row>
    <row r="16" spans="1:13" ht="15.75" customHeight="1">
      <c r="A16" s="19" t="s">
        <v>115</v>
      </c>
      <c r="B16" s="13">
        <f>Таблица!I36</f>
        <v>15</v>
      </c>
      <c r="C16" s="13">
        <f>Таблица!J36</f>
        <v>9</v>
      </c>
      <c r="D16" s="14">
        <f t="shared" si="0"/>
        <v>-40</v>
      </c>
      <c r="E16" s="13">
        <f>Таблица!L36</f>
        <v>2</v>
      </c>
      <c r="F16" s="13">
        <f>Таблица!M36</f>
        <v>7</v>
      </c>
      <c r="G16" s="14">
        <f t="shared" si="1"/>
        <v>250</v>
      </c>
      <c r="H16" s="13">
        <f>Таблица!O36</f>
        <v>18</v>
      </c>
      <c r="I16" s="13">
        <f>Таблица!P36</f>
        <v>15</v>
      </c>
      <c r="J16" s="14">
        <f t="shared" si="2"/>
        <v>-16.666666666666664</v>
      </c>
      <c r="K16" s="13">
        <f>Таблица!S36</f>
        <v>0</v>
      </c>
      <c r="L16" s="13">
        <f>Таблица!T36</f>
        <v>0</v>
      </c>
      <c r="M16" s="14" t="e">
        <f t="shared" si="3"/>
        <v>#DIV/0!</v>
      </c>
    </row>
    <row r="17" spans="1:13" ht="15.75" customHeight="1">
      <c r="A17" s="15" t="s">
        <v>64</v>
      </c>
      <c r="B17" s="4">
        <f>SUM(B14:B16)</f>
        <v>32</v>
      </c>
      <c r="C17" s="4">
        <f>SUM(C14:C16)</f>
        <v>21</v>
      </c>
      <c r="D17" s="17">
        <f t="shared" si="0"/>
        <v>-34.375</v>
      </c>
      <c r="E17" s="4">
        <f>SUM(E14:E16)</f>
        <v>5</v>
      </c>
      <c r="F17" s="4">
        <f>SUM(F14:F16)</f>
        <v>7</v>
      </c>
      <c r="G17" s="17">
        <f t="shared" si="1"/>
        <v>40</v>
      </c>
      <c r="H17" s="4">
        <f>SUM(H14:H16)</f>
        <v>37</v>
      </c>
      <c r="I17" s="4">
        <f>SUM(I14:I16)</f>
        <v>30</v>
      </c>
      <c r="J17" s="17">
        <f t="shared" si="2"/>
        <v>-18.91891891891892</v>
      </c>
      <c r="K17" s="4">
        <f>SUM(K14:K16)</f>
        <v>2</v>
      </c>
      <c r="L17" s="4">
        <f>SUM(L14:L16)</f>
        <v>0</v>
      </c>
      <c r="M17" s="17">
        <f t="shared" si="3"/>
        <v>-100</v>
      </c>
    </row>
    <row r="18" spans="1:13" ht="15.75" customHeight="1">
      <c r="A18" s="15" t="s">
        <v>65</v>
      </c>
      <c r="B18" s="4">
        <f>Таблица!I17</f>
        <v>172</v>
      </c>
      <c r="C18" s="4">
        <f>Таблица!J17</f>
        <v>140</v>
      </c>
      <c r="D18" s="17">
        <f t="shared" si="0"/>
        <v>-18.6046511627907</v>
      </c>
      <c r="E18" s="4">
        <f>Таблица!L17</f>
        <v>17</v>
      </c>
      <c r="F18" s="4">
        <f>Таблица!M17</f>
        <v>22</v>
      </c>
      <c r="G18" s="17">
        <f t="shared" si="1"/>
        <v>29.411764705882355</v>
      </c>
      <c r="H18" s="4">
        <f>Таблица!O17</f>
        <v>217</v>
      </c>
      <c r="I18" s="4">
        <f>Таблица!P17</f>
        <v>185</v>
      </c>
      <c r="J18" s="17">
        <f t="shared" si="2"/>
        <v>-14.746543778801843</v>
      </c>
      <c r="K18" s="4">
        <f>Таблица!S17</f>
        <v>10</v>
      </c>
      <c r="L18" s="4">
        <f>Таблица!T17</f>
        <v>10</v>
      </c>
      <c r="M18" s="17">
        <f t="shared" si="3"/>
        <v>0</v>
      </c>
    </row>
    <row r="19" spans="1:13" ht="15.75" customHeight="1">
      <c r="A19" s="19" t="s">
        <v>66</v>
      </c>
      <c r="B19" s="13">
        <f>Таблица!I13</f>
        <v>14</v>
      </c>
      <c r="C19" s="13">
        <f>Таблица!J13</f>
        <v>17</v>
      </c>
      <c r="D19" s="14">
        <f t="shared" si="0"/>
        <v>21.428571428571427</v>
      </c>
      <c r="E19" s="13">
        <f>Таблица!L13</f>
        <v>1</v>
      </c>
      <c r="F19" s="13">
        <f>Таблица!M13</f>
        <v>2</v>
      </c>
      <c r="G19" s="14">
        <f t="shared" si="1"/>
        <v>100</v>
      </c>
      <c r="H19" s="13">
        <f>Таблица!O13</f>
        <v>20</v>
      </c>
      <c r="I19" s="13">
        <f>Таблица!P13</f>
        <v>18</v>
      </c>
      <c r="J19" s="14">
        <f t="shared" si="2"/>
        <v>-10</v>
      </c>
      <c r="K19" s="13">
        <f>Таблица!S13</f>
        <v>1</v>
      </c>
      <c r="L19" s="13">
        <f>Таблица!T13</f>
        <v>0</v>
      </c>
      <c r="M19" s="14">
        <f t="shared" si="3"/>
        <v>-100</v>
      </c>
    </row>
    <row r="20" spans="1:13" ht="15.75" customHeight="1">
      <c r="A20" s="19" t="s">
        <v>67</v>
      </c>
      <c r="B20" s="13">
        <f>Таблица!I18</f>
        <v>90</v>
      </c>
      <c r="C20" s="13">
        <f>Таблица!J18</f>
        <v>65</v>
      </c>
      <c r="D20" s="14">
        <f t="shared" si="0"/>
        <v>-27.77777777777778</v>
      </c>
      <c r="E20" s="13">
        <f>Таблица!L18</f>
        <v>14</v>
      </c>
      <c r="F20" s="13">
        <f>Таблица!M18</f>
        <v>9</v>
      </c>
      <c r="G20" s="14">
        <f t="shared" si="1"/>
        <v>-35.714285714285715</v>
      </c>
      <c r="H20" s="13">
        <f>Таблица!O18</f>
        <v>125</v>
      </c>
      <c r="I20" s="13">
        <f>Таблица!P18</f>
        <v>77</v>
      </c>
      <c r="J20" s="14">
        <f t="shared" si="2"/>
        <v>-38.4</v>
      </c>
      <c r="K20" s="13">
        <f>Таблица!S18</f>
        <v>2</v>
      </c>
      <c r="L20" s="13">
        <f>Таблица!T18</f>
        <v>2</v>
      </c>
      <c r="M20" s="14">
        <f t="shared" si="3"/>
        <v>0</v>
      </c>
    </row>
    <row r="21" spans="1:13" ht="15.75" customHeight="1">
      <c r="A21" s="19" t="s">
        <v>68</v>
      </c>
      <c r="B21" s="13">
        <f>Таблица!I33</f>
        <v>11</v>
      </c>
      <c r="C21" s="13">
        <f>Таблица!J33</f>
        <v>10</v>
      </c>
      <c r="D21" s="14">
        <f t="shared" si="0"/>
        <v>-9.090909090909092</v>
      </c>
      <c r="E21" s="13">
        <f>Таблица!L33</f>
        <v>5</v>
      </c>
      <c r="F21" s="13">
        <f>Таблица!M33</f>
        <v>2</v>
      </c>
      <c r="G21" s="14">
        <f t="shared" si="1"/>
        <v>-60</v>
      </c>
      <c r="H21" s="13">
        <f>Таблица!O33</f>
        <v>11</v>
      </c>
      <c r="I21" s="13">
        <f>Таблица!P33</f>
        <v>10</v>
      </c>
      <c r="J21" s="14">
        <f t="shared" si="2"/>
        <v>-9.090909090909092</v>
      </c>
      <c r="K21" s="13">
        <f>Таблица!S33</f>
        <v>0</v>
      </c>
      <c r="L21" s="13">
        <f>Таблица!T33</f>
        <v>0</v>
      </c>
      <c r="M21" s="14" t="e">
        <f t="shared" si="3"/>
        <v>#DIV/0!</v>
      </c>
    </row>
    <row r="22" spans="1:13" ht="15.75" customHeight="1">
      <c r="A22" s="19" t="s">
        <v>69</v>
      </c>
      <c r="B22" s="13">
        <f>Таблица!I42</f>
        <v>20</v>
      </c>
      <c r="C22" s="13">
        <f>Таблица!J42</f>
        <v>12</v>
      </c>
      <c r="D22" s="14">
        <f t="shared" si="0"/>
        <v>-40</v>
      </c>
      <c r="E22" s="13">
        <f>Таблица!L42</f>
        <v>7</v>
      </c>
      <c r="F22" s="13">
        <f>Таблица!M42</f>
        <v>1</v>
      </c>
      <c r="G22" s="14">
        <f t="shared" si="1"/>
        <v>-85.71428571428571</v>
      </c>
      <c r="H22" s="13">
        <f>Таблица!O42</f>
        <v>22</v>
      </c>
      <c r="I22" s="13">
        <f>Таблица!P42</f>
        <v>17</v>
      </c>
      <c r="J22" s="14">
        <f t="shared" si="2"/>
        <v>-22.727272727272727</v>
      </c>
      <c r="K22" s="13">
        <f>Таблица!S42</f>
        <v>1</v>
      </c>
      <c r="L22" s="13">
        <f>Таблица!T42</f>
        <v>2</v>
      </c>
      <c r="M22" s="14">
        <f t="shared" si="3"/>
        <v>100</v>
      </c>
    </row>
    <row r="23" spans="1:13" ht="15.75" customHeight="1">
      <c r="A23" s="15" t="s">
        <v>70</v>
      </c>
      <c r="B23" s="4">
        <f>SUM(B19:B22)</f>
        <v>135</v>
      </c>
      <c r="C23" s="4">
        <f>SUM(C19:C22)</f>
        <v>104</v>
      </c>
      <c r="D23" s="17">
        <f t="shared" si="0"/>
        <v>-22.962962962962962</v>
      </c>
      <c r="E23" s="4">
        <f>SUM(E19:E22)</f>
        <v>27</v>
      </c>
      <c r="F23" s="4">
        <f>SUM(F19:F22)</f>
        <v>14</v>
      </c>
      <c r="G23" s="17">
        <f t="shared" si="1"/>
        <v>-48.148148148148145</v>
      </c>
      <c r="H23" s="4">
        <f>SUM(H19:H22)</f>
        <v>178</v>
      </c>
      <c r="I23" s="4">
        <f>SUM(I19:I22)</f>
        <v>122</v>
      </c>
      <c r="J23" s="17">
        <f t="shared" si="2"/>
        <v>-31.46067415730337</v>
      </c>
      <c r="K23" s="4">
        <f>SUM(K19:K22)</f>
        <v>4</v>
      </c>
      <c r="L23" s="4">
        <f>SUM(L19:L22)</f>
        <v>4</v>
      </c>
      <c r="M23" s="17">
        <f t="shared" si="3"/>
        <v>0</v>
      </c>
    </row>
    <row r="24" spans="1:13" ht="15.75" customHeight="1">
      <c r="A24" s="19" t="s">
        <v>71</v>
      </c>
      <c r="B24" s="13">
        <f>Таблица!I9</f>
        <v>7</v>
      </c>
      <c r="C24" s="13">
        <f>Таблица!J9</f>
        <v>9</v>
      </c>
      <c r="D24" s="14">
        <f t="shared" si="0"/>
        <v>28.57142857142857</v>
      </c>
      <c r="E24" s="13">
        <f>Таблица!L9</f>
        <v>1</v>
      </c>
      <c r="F24" s="13">
        <f>Таблица!M9</f>
        <v>2</v>
      </c>
      <c r="G24" s="14">
        <f t="shared" si="1"/>
        <v>100</v>
      </c>
      <c r="H24" s="13">
        <f>Таблица!O9</f>
        <v>8</v>
      </c>
      <c r="I24" s="13">
        <f>Таблица!P9</f>
        <v>11</v>
      </c>
      <c r="J24" s="14">
        <f t="shared" si="2"/>
        <v>37.5</v>
      </c>
      <c r="K24" s="13">
        <f>Таблица!S9</f>
        <v>0</v>
      </c>
      <c r="L24" s="13">
        <f>Таблица!T9</f>
        <v>2</v>
      </c>
      <c r="M24" s="14" t="e">
        <f t="shared" si="3"/>
        <v>#DIV/0!</v>
      </c>
    </row>
    <row r="25" spans="1:13" ht="15.75" customHeight="1">
      <c r="A25" s="19" t="s">
        <v>72</v>
      </c>
      <c r="B25" s="13">
        <f>Таблица!I19</f>
        <v>33</v>
      </c>
      <c r="C25" s="13">
        <f>Таблица!J19</f>
        <v>24</v>
      </c>
      <c r="D25" s="14">
        <f t="shared" si="0"/>
        <v>-27.27272727272727</v>
      </c>
      <c r="E25" s="13">
        <f>Таблица!L19</f>
        <v>6</v>
      </c>
      <c r="F25" s="13">
        <f>Таблица!M19</f>
        <v>5</v>
      </c>
      <c r="G25" s="14">
        <f t="shared" si="1"/>
        <v>-16.666666666666664</v>
      </c>
      <c r="H25" s="13">
        <f>Таблица!O19</f>
        <v>41</v>
      </c>
      <c r="I25" s="13">
        <f>Таблица!P19</f>
        <v>34</v>
      </c>
      <c r="J25" s="14">
        <f t="shared" si="2"/>
        <v>-17.073170731707318</v>
      </c>
      <c r="K25" s="13">
        <f>Таблица!S19</f>
        <v>6</v>
      </c>
      <c r="L25" s="13">
        <f>Таблица!T19</f>
        <v>7</v>
      </c>
      <c r="M25" s="14">
        <f t="shared" si="3"/>
        <v>16.666666666666664</v>
      </c>
    </row>
    <row r="26" spans="1:13" ht="15.75" customHeight="1">
      <c r="A26" s="19" t="s">
        <v>73</v>
      </c>
      <c r="B26" s="5">
        <f>Таблица!I38</f>
        <v>2</v>
      </c>
      <c r="C26" s="5">
        <f>Таблица!J38</f>
        <v>3</v>
      </c>
      <c r="D26" s="14">
        <f t="shared" si="0"/>
        <v>50</v>
      </c>
      <c r="E26" s="5">
        <f>Таблица!L38</f>
        <v>0</v>
      </c>
      <c r="F26" s="5">
        <f>Таблица!M38</f>
        <v>1</v>
      </c>
      <c r="G26" s="14" t="e">
        <f t="shared" si="1"/>
        <v>#DIV/0!</v>
      </c>
      <c r="H26" s="5">
        <f>Таблица!O38</f>
        <v>3</v>
      </c>
      <c r="I26" s="5">
        <f>Таблица!P38</f>
        <v>2</v>
      </c>
      <c r="J26" s="14">
        <f t="shared" si="2"/>
        <v>-33.33333333333333</v>
      </c>
      <c r="K26" s="5">
        <f>Таблица!S38</f>
        <v>0</v>
      </c>
      <c r="L26" s="5">
        <f>Таблица!T38</f>
        <v>2</v>
      </c>
      <c r="M26" s="14" t="e">
        <f t="shared" si="3"/>
        <v>#DIV/0!</v>
      </c>
    </row>
    <row r="27" spans="1:13" ht="15.75" customHeight="1">
      <c r="A27" s="15" t="s">
        <v>74</v>
      </c>
      <c r="B27" s="4">
        <f>SUM(B24:B26)</f>
        <v>42</v>
      </c>
      <c r="C27" s="4">
        <f>SUM(C24:C26)</f>
        <v>36</v>
      </c>
      <c r="D27" s="17">
        <f t="shared" si="0"/>
        <v>-14.285714285714285</v>
      </c>
      <c r="E27" s="4">
        <f>SUM(E24:E26)</f>
        <v>7</v>
      </c>
      <c r="F27" s="4">
        <f>SUM(F24:F26)</f>
        <v>8</v>
      </c>
      <c r="G27" s="17">
        <f t="shared" si="1"/>
        <v>14.285714285714285</v>
      </c>
      <c r="H27" s="4">
        <f>SUM(H24:H26)</f>
        <v>52</v>
      </c>
      <c r="I27" s="4">
        <f>SUM(I24:I26)</f>
        <v>47</v>
      </c>
      <c r="J27" s="17">
        <f t="shared" si="2"/>
        <v>-9.615384615384617</v>
      </c>
      <c r="K27" s="4">
        <f>SUM(K24:K26)</f>
        <v>6</v>
      </c>
      <c r="L27" s="4">
        <f>SUM(L24:L26)</f>
        <v>11</v>
      </c>
      <c r="M27" s="17">
        <f t="shared" si="3"/>
        <v>83.33333333333334</v>
      </c>
    </row>
    <row r="28" spans="1:13" ht="15.75" customHeight="1">
      <c r="A28" s="19" t="s">
        <v>75</v>
      </c>
      <c r="B28" s="13">
        <f>Таблица!I21</f>
        <v>8</v>
      </c>
      <c r="C28" s="13">
        <f>Таблица!J21</f>
        <v>6</v>
      </c>
      <c r="D28" s="14">
        <f t="shared" si="0"/>
        <v>-25</v>
      </c>
      <c r="E28" s="13">
        <f>Таблица!L21</f>
        <v>3</v>
      </c>
      <c r="F28" s="13">
        <f>Таблица!M21</f>
        <v>1</v>
      </c>
      <c r="G28" s="14">
        <f t="shared" si="1"/>
        <v>-66.66666666666666</v>
      </c>
      <c r="H28" s="13">
        <f>Таблица!O21</f>
        <v>12</v>
      </c>
      <c r="I28" s="13">
        <f>Таблица!P21</f>
        <v>10</v>
      </c>
      <c r="J28" s="14">
        <f t="shared" si="2"/>
        <v>-16.666666666666664</v>
      </c>
      <c r="K28" s="13">
        <f>Таблица!S21</f>
        <v>1</v>
      </c>
      <c r="L28" s="13">
        <f>Таблица!T21</f>
        <v>0</v>
      </c>
      <c r="M28" s="14">
        <f t="shared" si="3"/>
        <v>-100</v>
      </c>
    </row>
    <row r="29" spans="1:13" ht="15.75" customHeight="1">
      <c r="A29" s="19" t="s">
        <v>76</v>
      </c>
      <c r="B29" s="13">
        <f>Таблица!I31</f>
        <v>25</v>
      </c>
      <c r="C29" s="13">
        <f>Таблица!J31</f>
        <v>12</v>
      </c>
      <c r="D29" s="14">
        <f t="shared" si="0"/>
        <v>-52</v>
      </c>
      <c r="E29" s="13">
        <f>Таблица!L31</f>
        <v>3</v>
      </c>
      <c r="F29" s="13">
        <f>Таблица!M31</f>
        <v>1</v>
      </c>
      <c r="G29" s="14">
        <f t="shared" si="1"/>
        <v>-66.66666666666666</v>
      </c>
      <c r="H29" s="13">
        <f>Таблица!O31</f>
        <v>34</v>
      </c>
      <c r="I29" s="13">
        <f>Таблица!P31</f>
        <v>17</v>
      </c>
      <c r="J29" s="14">
        <f t="shared" si="2"/>
        <v>-50</v>
      </c>
      <c r="K29" s="13">
        <f>Таблица!S31</f>
        <v>0</v>
      </c>
      <c r="L29" s="13">
        <f>Таблица!T31</f>
        <v>0</v>
      </c>
      <c r="M29" s="14" t="e">
        <f t="shared" si="3"/>
        <v>#DIV/0!</v>
      </c>
    </row>
    <row r="30" spans="1:13" ht="15.75" customHeight="1">
      <c r="A30" s="15" t="s">
        <v>77</v>
      </c>
      <c r="B30" s="4">
        <f>SUM(B28:B29)</f>
        <v>33</v>
      </c>
      <c r="C30" s="4">
        <f>SUM(C28:C29)</f>
        <v>18</v>
      </c>
      <c r="D30" s="17">
        <f t="shared" si="0"/>
        <v>-45.45454545454545</v>
      </c>
      <c r="E30" s="4">
        <f>SUM(E28:E29)</f>
        <v>6</v>
      </c>
      <c r="F30" s="4">
        <f>SUM(F28:F29)</f>
        <v>2</v>
      </c>
      <c r="G30" s="17">
        <f t="shared" si="1"/>
        <v>-66.66666666666666</v>
      </c>
      <c r="H30" s="4">
        <f>SUM(H28:H29)</f>
        <v>46</v>
      </c>
      <c r="I30" s="4">
        <f>SUM(I28:I29)</f>
        <v>27</v>
      </c>
      <c r="J30" s="17">
        <f t="shared" si="2"/>
        <v>-41.30434782608695</v>
      </c>
      <c r="K30" s="4">
        <f>SUM(K28:K29)</f>
        <v>1</v>
      </c>
      <c r="L30" s="4">
        <f>SUM(L28:L29)</f>
        <v>0</v>
      </c>
      <c r="M30" s="17">
        <f t="shared" si="3"/>
        <v>-100</v>
      </c>
    </row>
    <row r="31" spans="1:13" ht="15.75" customHeight="1">
      <c r="A31" s="15" t="s">
        <v>78</v>
      </c>
      <c r="B31" s="4">
        <f>Таблица!I22</f>
        <v>25</v>
      </c>
      <c r="C31" s="4">
        <f>Таблица!J22</f>
        <v>20</v>
      </c>
      <c r="D31" s="17">
        <f t="shared" si="0"/>
        <v>-20</v>
      </c>
      <c r="E31" s="4">
        <f>Таблица!L22</f>
        <v>3</v>
      </c>
      <c r="F31" s="4">
        <f>Таблица!M22</f>
        <v>3</v>
      </c>
      <c r="G31" s="17">
        <f t="shared" si="1"/>
        <v>0</v>
      </c>
      <c r="H31" s="4">
        <f>Таблица!O22</f>
        <v>35</v>
      </c>
      <c r="I31" s="4">
        <f>Таблица!P22</f>
        <v>28</v>
      </c>
      <c r="J31" s="17">
        <f t="shared" si="2"/>
        <v>-20</v>
      </c>
      <c r="K31" s="4">
        <f>Таблица!S22</f>
        <v>2</v>
      </c>
      <c r="L31" s="4">
        <f>Таблица!T22</f>
        <v>2</v>
      </c>
      <c r="M31" s="17">
        <f t="shared" si="3"/>
        <v>0</v>
      </c>
    </row>
    <row r="32" spans="1:13" ht="15.75" customHeight="1">
      <c r="A32" s="19" t="s">
        <v>79</v>
      </c>
      <c r="B32" s="13">
        <f>Таблица!I23</f>
        <v>14</v>
      </c>
      <c r="C32" s="13">
        <f>Таблица!J23</f>
        <v>13</v>
      </c>
      <c r="D32" s="14">
        <f t="shared" si="0"/>
        <v>-7.142857142857142</v>
      </c>
      <c r="E32" s="13">
        <f>Таблица!L23</f>
        <v>3</v>
      </c>
      <c r="F32" s="13">
        <f>Таблица!M23</f>
        <v>3</v>
      </c>
      <c r="G32" s="14">
        <f t="shared" si="1"/>
        <v>0</v>
      </c>
      <c r="H32" s="13">
        <f>Таблица!O23</f>
        <v>16</v>
      </c>
      <c r="I32" s="13">
        <f>Таблица!P23</f>
        <v>17</v>
      </c>
      <c r="J32" s="14">
        <f t="shared" si="2"/>
        <v>6.25</v>
      </c>
      <c r="K32" s="13">
        <f>Таблица!S23</f>
        <v>1</v>
      </c>
      <c r="L32" s="13">
        <f>Таблица!T23</f>
        <v>2</v>
      </c>
      <c r="M32" s="14">
        <f t="shared" si="3"/>
        <v>100</v>
      </c>
    </row>
    <row r="33" spans="1:13" ht="15.75" customHeight="1">
      <c r="A33" s="19" t="s">
        <v>80</v>
      </c>
      <c r="B33" s="13">
        <f>Таблица!I28</f>
        <v>3</v>
      </c>
      <c r="C33" s="13">
        <f>Таблица!J28</f>
        <v>5</v>
      </c>
      <c r="D33" s="14">
        <f t="shared" si="0"/>
        <v>66.66666666666666</v>
      </c>
      <c r="E33" s="13">
        <f>Таблица!L28</f>
        <v>2</v>
      </c>
      <c r="F33" s="13">
        <f>Таблица!M28</f>
        <v>3</v>
      </c>
      <c r="G33" s="14">
        <f t="shared" si="1"/>
        <v>50</v>
      </c>
      <c r="H33" s="13">
        <f>Таблица!O28</f>
        <v>2</v>
      </c>
      <c r="I33" s="13">
        <f>Таблица!P28</f>
        <v>2</v>
      </c>
      <c r="J33" s="14">
        <f t="shared" si="2"/>
        <v>0</v>
      </c>
      <c r="K33" s="13">
        <f>Таблица!S28</f>
        <v>0</v>
      </c>
      <c r="L33" s="13">
        <f>Таблица!T28</f>
        <v>1</v>
      </c>
      <c r="M33" s="14" t="e">
        <f t="shared" si="3"/>
        <v>#DIV/0!</v>
      </c>
    </row>
    <row r="34" spans="1:13" ht="15.75" customHeight="1">
      <c r="A34" s="15" t="s">
        <v>81</v>
      </c>
      <c r="B34" s="4">
        <f>SUM(B32:B33)</f>
        <v>17</v>
      </c>
      <c r="C34" s="4">
        <f>SUM(C32:C33)</f>
        <v>18</v>
      </c>
      <c r="D34" s="17">
        <f t="shared" si="0"/>
        <v>5.88235294117647</v>
      </c>
      <c r="E34" s="4">
        <f>SUM(E32:E33)</f>
        <v>5</v>
      </c>
      <c r="F34" s="4">
        <f>SUM(F32:F33)</f>
        <v>6</v>
      </c>
      <c r="G34" s="17">
        <f t="shared" si="1"/>
        <v>20</v>
      </c>
      <c r="H34" s="4">
        <f>SUM(H32:H33)</f>
        <v>18</v>
      </c>
      <c r="I34" s="4">
        <f>SUM(I32:I33)</f>
        <v>19</v>
      </c>
      <c r="J34" s="17">
        <f t="shared" si="2"/>
        <v>5.555555555555555</v>
      </c>
      <c r="K34" s="4">
        <f>SUM(K32:K33)</f>
        <v>1</v>
      </c>
      <c r="L34" s="4">
        <f>SUM(L32:L33)</f>
        <v>3</v>
      </c>
      <c r="M34" s="17">
        <f t="shared" si="3"/>
        <v>200</v>
      </c>
    </row>
    <row r="35" spans="1:13" ht="15.75" customHeight="1">
      <c r="A35" s="19" t="s">
        <v>82</v>
      </c>
      <c r="B35" s="13">
        <f>Таблица!I20</f>
        <v>10</v>
      </c>
      <c r="C35" s="13">
        <f>Таблица!J20</f>
        <v>10</v>
      </c>
      <c r="D35" s="14">
        <f t="shared" si="0"/>
        <v>0</v>
      </c>
      <c r="E35" s="13">
        <f>Таблица!L20</f>
        <v>3</v>
      </c>
      <c r="F35" s="13">
        <f>Таблица!M20</f>
        <v>2</v>
      </c>
      <c r="G35" s="14">
        <f t="shared" si="1"/>
        <v>-33.33333333333333</v>
      </c>
      <c r="H35" s="13">
        <f>Таблица!O20</f>
        <v>10</v>
      </c>
      <c r="I35" s="13">
        <f>Таблица!P20</f>
        <v>18</v>
      </c>
      <c r="J35" s="14">
        <f t="shared" si="2"/>
        <v>80</v>
      </c>
      <c r="K35" s="13">
        <f>Таблица!S20</f>
        <v>0</v>
      </c>
      <c r="L35" s="13">
        <f>Таблица!T20</f>
        <v>2</v>
      </c>
      <c r="M35" s="14" t="e">
        <f t="shared" si="3"/>
        <v>#DIV/0!</v>
      </c>
    </row>
    <row r="36" spans="1:13" ht="15.75" customHeight="1">
      <c r="A36" s="19" t="s">
        <v>83</v>
      </c>
      <c r="B36" s="13">
        <f>Таблица!I26</f>
        <v>31</v>
      </c>
      <c r="C36" s="13">
        <f>Таблица!J26</f>
        <v>22</v>
      </c>
      <c r="D36" s="14">
        <f t="shared" si="0"/>
        <v>-29.03225806451613</v>
      </c>
      <c r="E36" s="13">
        <f>Таблица!L26</f>
        <v>3</v>
      </c>
      <c r="F36" s="13">
        <f>Таблица!M26</f>
        <v>3</v>
      </c>
      <c r="G36" s="14">
        <f t="shared" si="1"/>
        <v>0</v>
      </c>
      <c r="H36" s="13">
        <f>Таблица!O26</f>
        <v>40</v>
      </c>
      <c r="I36" s="13">
        <f>Таблица!P26</f>
        <v>32</v>
      </c>
      <c r="J36" s="14">
        <f t="shared" si="2"/>
        <v>-20</v>
      </c>
      <c r="K36" s="13">
        <f>Таблица!S26</f>
        <v>3</v>
      </c>
      <c r="L36" s="13">
        <f>Таблица!T26</f>
        <v>1</v>
      </c>
      <c r="M36" s="14">
        <f t="shared" si="3"/>
        <v>-66.66666666666666</v>
      </c>
    </row>
    <row r="37" spans="1:13" ht="15.75" customHeight="1">
      <c r="A37" s="15" t="s">
        <v>84</v>
      </c>
      <c r="B37" s="4">
        <f>SUM(B35:B36)</f>
        <v>41</v>
      </c>
      <c r="C37" s="4">
        <f>SUM(C35:C36)</f>
        <v>32</v>
      </c>
      <c r="D37" s="17">
        <f t="shared" si="0"/>
        <v>-21.951219512195124</v>
      </c>
      <c r="E37" s="4">
        <f>SUM(E35:E36)</f>
        <v>6</v>
      </c>
      <c r="F37" s="4">
        <f>SUM(F35:F36)</f>
        <v>5</v>
      </c>
      <c r="G37" s="17">
        <f t="shared" si="1"/>
        <v>-16.666666666666664</v>
      </c>
      <c r="H37" s="4">
        <f>SUM(H35:H36)</f>
        <v>50</v>
      </c>
      <c r="I37" s="4">
        <f>SUM(I35:I36)</f>
        <v>50</v>
      </c>
      <c r="J37" s="17">
        <f t="shared" si="2"/>
        <v>0</v>
      </c>
      <c r="K37" s="4">
        <f>SUM(K35:K36)</f>
        <v>3</v>
      </c>
      <c r="L37" s="4">
        <f>SUM(L35:L36)</f>
        <v>3</v>
      </c>
      <c r="M37" s="17">
        <f t="shared" si="3"/>
        <v>0</v>
      </c>
    </row>
    <row r="38" spans="1:13" ht="15.75" customHeight="1">
      <c r="A38" s="19" t="s">
        <v>85</v>
      </c>
      <c r="B38" s="13">
        <f>Таблица!I7</f>
        <v>21</v>
      </c>
      <c r="C38" s="13">
        <f>Таблица!J7</f>
        <v>18</v>
      </c>
      <c r="D38" s="14">
        <f t="shared" si="0"/>
        <v>-14.285714285714285</v>
      </c>
      <c r="E38" s="13">
        <f>Таблица!L7</f>
        <v>3</v>
      </c>
      <c r="F38" s="13">
        <f>Таблица!M7</f>
        <v>1</v>
      </c>
      <c r="G38" s="14">
        <f t="shared" si="1"/>
        <v>-66.66666666666666</v>
      </c>
      <c r="H38" s="13">
        <f>Таблица!O7</f>
        <v>23</v>
      </c>
      <c r="I38" s="13">
        <f>Таблица!P7</f>
        <v>23</v>
      </c>
      <c r="J38" s="14">
        <f t="shared" si="2"/>
        <v>0</v>
      </c>
      <c r="K38" s="13">
        <f>Таблица!S7</f>
        <v>0</v>
      </c>
      <c r="L38" s="13">
        <f>Таблица!T7</f>
        <v>2</v>
      </c>
      <c r="M38" s="14" t="e">
        <f t="shared" si="3"/>
        <v>#DIV/0!</v>
      </c>
    </row>
    <row r="39" spans="1:13" ht="15.75" customHeight="1">
      <c r="A39" s="19" t="s">
        <v>86</v>
      </c>
      <c r="B39" s="13">
        <f>Таблица!I27</f>
        <v>43</v>
      </c>
      <c r="C39" s="13">
        <f>Таблица!J27</f>
        <v>40</v>
      </c>
      <c r="D39" s="14">
        <f t="shared" si="0"/>
        <v>-6.976744186046512</v>
      </c>
      <c r="E39" s="13">
        <f>Таблица!L27</f>
        <v>1</v>
      </c>
      <c r="F39" s="13">
        <f>Таблица!M27</f>
        <v>9</v>
      </c>
      <c r="G39" s="14">
        <f t="shared" si="1"/>
        <v>800</v>
      </c>
      <c r="H39" s="13">
        <f>Таблица!O27</f>
        <v>51</v>
      </c>
      <c r="I39" s="13">
        <f>Таблица!P27</f>
        <v>59</v>
      </c>
      <c r="J39" s="14">
        <f t="shared" si="2"/>
        <v>15.686274509803921</v>
      </c>
      <c r="K39" s="13">
        <f>Таблица!S27</f>
        <v>4</v>
      </c>
      <c r="L39" s="13">
        <f>Таблица!T27</f>
        <v>1</v>
      </c>
      <c r="M39" s="14">
        <f t="shared" si="3"/>
        <v>-75</v>
      </c>
    </row>
    <row r="40" spans="1:13" ht="15.75" customHeight="1">
      <c r="A40" s="15" t="s">
        <v>87</v>
      </c>
      <c r="B40" s="4">
        <f>SUM(B38:B39)</f>
        <v>64</v>
      </c>
      <c r="C40" s="4">
        <f>SUM(C38:C39)</f>
        <v>58</v>
      </c>
      <c r="D40" s="17">
        <f t="shared" si="0"/>
        <v>-9.375</v>
      </c>
      <c r="E40" s="4">
        <f>SUM(E38:E39)</f>
        <v>4</v>
      </c>
      <c r="F40" s="4">
        <f>SUM(F38:F39)</f>
        <v>10</v>
      </c>
      <c r="G40" s="17">
        <f t="shared" si="1"/>
        <v>150</v>
      </c>
      <c r="H40" s="4">
        <f>SUM(H38:H39)</f>
        <v>74</v>
      </c>
      <c r="I40" s="4">
        <f>SUM(I38:I39)</f>
        <v>82</v>
      </c>
      <c r="J40" s="17">
        <f t="shared" si="2"/>
        <v>10.81081081081081</v>
      </c>
      <c r="K40" s="4">
        <f>SUM(K38:K39)</f>
        <v>4</v>
      </c>
      <c r="L40" s="4">
        <f>SUM(L38:L39)</f>
        <v>3</v>
      </c>
      <c r="M40" s="17">
        <f t="shared" si="3"/>
        <v>-25</v>
      </c>
    </row>
    <row r="41" spans="1:13" ht="15.75" customHeight="1">
      <c r="A41" s="19" t="s">
        <v>88</v>
      </c>
      <c r="B41" s="13">
        <f>Таблица!I11</f>
        <v>18</v>
      </c>
      <c r="C41" s="13">
        <f>Таблица!J11</f>
        <v>18</v>
      </c>
      <c r="D41" s="14">
        <f t="shared" si="0"/>
        <v>0</v>
      </c>
      <c r="E41" s="13">
        <f>Таблица!L11</f>
        <v>5</v>
      </c>
      <c r="F41" s="13">
        <f>Таблица!M11</f>
        <v>1</v>
      </c>
      <c r="G41" s="14">
        <f t="shared" si="1"/>
        <v>-80</v>
      </c>
      <c r="H41" s="13">
        <f>Таблица!O11</f>
        <v>26</v>
      </c>
      <c r="I41" s="13">
        <f>Таблица!P11</f>
        <v>28</v>
      </c>
      <c r="J41" s="14">
        <f t="shared" si="2"/>
        <v>7.6923076923076925</v>
      </c>
      <c r="K41" s="13">
        <f>Таблица!S11</f>
        <v>2</v>
      </c>
      <c r="L41" s="13">
        <f>Таблица!T11</f>
        <v>1</v>
      </c>
      <c r="M41" s="14">
        <f t="shared" si="3"/>
        <v>-50</v>
      </c>
    </row>
    <row r="42" spans="1:13" ht="15.75" customHeight="1">
      <c r="A42" s="19" t="s">
        <v>89</v>
      </c>
      <c r="B42" s="13">
        <f>Таблица!I29</f>
        <v>44</v>
      </c>
      <c r="C42" s="13">
        <f>Таблица!J29</f>
        <v>49</v>
      </c>
      <c r="D42" s="14">
        <f t="shared" si="0"/>
        <v>11.363636363636363</v>
      </c>
      <c r="E42" s="13">
        <f>Таблица!L29</f>
        <v>8</v>
      </c>
      <c r="F42" s="13">
        <f>Таблица!M29</f>
        <v>7</v>
      </c>
      <c r="G42" s="14">
        <f t="shared" si="1"/>
        <v>-12.5</v>
      </c>
      <c r="H42" s="13">
        <f>Таблица!O29</f>
        <v>61</v>
      </c>
      <c r="I42" s="13">
        <f>Таблица!P29</f>
        <v>69</v>
      </c>
      <c r="J42" s="14">
        <f t="shared" si="2"/>
        <v>13.114754098360656</v>
      </c>
      <c r="K42" s="13">
        <f>Таблица!S29</f>
        <v>3</v>
      </c>
      <c r="L42" s="13">
        <f>Таблица!T29</f>
        <v>4</v>
      </c>
      <c r="M42" s="14">
        <f t="shared" si="3"/>
        <v>33.33333333333333</v>
      </c>
    </row>
    <row r="43" spans="1:13" ht="15.75" customHeight="1">
      <c r="A43" s="15" t="s">
        <v>90</v>
      </c>
      <c r="B43" s="4">
        <f>SUM(B41:B42)</f>
        <v>62</v>
      </c>
      <c r="C43" s="4">
        <f>SUM(C41:C42)</f>
        <v>67</v>
      </c>
      <c r="D43" s="17">
        <f t="shared" si="0"/>
        <v>8.064516129032258</v>
      </c>
      <c r="E43" s="4">
        <f>SUM(E41:E42)</f>
        <v>13</v>
      </c>
      <c r="F43" s="4">
        <f>SUM(F41:F42)</f>
        <v>8</v>
      </c>
      <c r="G43" s="17">
        <f t="shared" si="1"/>
        <v>-38.46153846153847</v>
      </c>
      <c r="H43" s="4">
        <f>SUM(H41:H42)</f>
        <v>87</v>
      </c>
      <c r="I43" s="4">
        <f>SUM(I41:I42)</f>
        <v>97</v>
      </c>
      <c r="J43" s="17">
        <f t="shared" si="2"/>
        <v>11.494252873563218</v>
      </c>
      <c r="K43" s="4">
        <f>SUM(K41:K42)</f>
        <v>5</v>
      </c>
      <c r="L43" s="4">
        <f>SUM(L41:L42)</f>
        <v>5</v>
      </c>
      <c r="M43" s="17">
        <f t="shared" si="3"/>
        <v>0</v>
      </c>
    </row>
    <row r="44" spans="1:13" ht="15.75" customHeight="1">
      <c r="A44" s="19" t="s">
        <v>91</v>
      </c>
      <c r="B44" s="13">
        <f>Таблица!I8</f>
        <v>34</v>
      </c>
      <c r="C44" s="13">
        <f>Таблица!J8</f>
        <v>22</v>
      </c>
      <c r="D44" s="14">
        <f t="shared" si="0"/>
        <v>-35.294117647058826</v>
      </c>
      <c r="E44" s="13">
        <f>Таблица!L8</f>
        <v>8</v>
      </c>
      <c r="F44" s="13">
        <f>Таблица!M8</f>
        <v>13</v>
      </c>
      <c r="G44" s="14">
        <f t="shared" si="1"/>
        <v>62.5</v>
      </c>
      <c r="H44" s="13">
        <f>Таблица!O8</f>
        <v>49</v>
      </c>
      <c r="I44" s="13">
        <f>Таблица!P8</f>
        <v>34</v>
      </c>
      <c r="J44" s="14">
        <f t="shared" si="2"/>
        <v>-30.612244897959183</v>
      </c>
      <c r="K44" s="13">
        <f>Таблица!S8</f>
        <v>2</v>
      </c>
      <c r="L44" s="13">
        <f>Таблица!T8</f>
        <v>2</v>
      </c>
      <c r="M44" s="14">
        <f t="shared" si="3"/>
        <v>0</v>
      </c>
    </row>
    <row r="45" spans="1:13" ht="15.75" customHeight="1">
      <c r="A45" s="19" t="s">
        <v>92</v>
      </c>
      <c r="B45" s="13">
        <f>Таблица!I24</f>
        <v>7</v>
      </c>
      <c r="C45" s="13">
        <f>Таблица!J24</f>
        <v>4</v>
      </c>
      <c r="D45" s="14">
        <f t="shared" si="0"/>
        <v>-42.857142857142854</v>
      </c>
      <c r="E45" s="13">
        <f>Таблица!L24</f>
        <v>0</v>
      </c>
      <c r="F45" s="13">
        <f>Таблица!M24</f>
        <v>0</v>
      </c>
      <c r="G45" s="14" t="e">
        <f t="shared" si="1"/>
        <v>#DIV/0!</v>
      </c>
      <c r="H45" s="13">
        <f>Таблица!O24</f>
        <v>9</v>
      </c>
      <c r="I45" s="13">
        <f>Таблица!P24</f>
        <v>4</v>
      </c>
      <c r="J45" s="14">
        <f t="shared" si="2"/>
        <v>-55.55555555555556</v>
      </c>
      <c r="K45" s="13">
        <f>Таблица!S24</f>
        <v>0</v>
      </c>
      <c r="L45" s="13">
        <f>Таблица!T24</f>
        <v>0</v>
      </c>
      <c r="M45" s="14" t="e">
        <f t="shared" si="3"/>
        <v>#DIV/0!</v>
      </c>
    </row>
    <row r="46" spans="1:13" ht="15.75" customHeight="1">
      <c r="A46" s="19" t="s">
        <v>93</v>
      </c>
      <c r="B46" s="13">
        <f>Таблица!I34</f>
        <v>100</v>
      </c>
      <c r="C46" s="13">
        <f>Таблица!J34</f>
        <v>94</v>
      </c>
      <c r="D46" s="14">
        <f t="shared" si="0"/>
        <v>-6</v>
      </c>
      <c r="E46" s="13">
        <f>Таблица!L34</f>
        <v>18</v>
      </c>
      <c r="F46" s="13">
        <f>Таблица!M34</f>
        <v>7</v>
      </c>
      <c r="G46" s="14">
        <f t="shared" si="1"/>
        <v>-61.111111111111114</v>
      </c>
      <c r="H46" s="13">
        <f>Таблица!O34</f>
        <v>134</v>
      </c>
      <c r="I46" s="13">
        <f>Таблица!P34</f>
        <v>124</v>
      </c>
      <c r="J46" s="14">
        <f t="shared" si="2"/>
        <v>-7.462686567164178</v>
      </c>
      <c r="K46" s="13">
        <f>Таблица!S34</f>
        <v>6</v>
      </c>
      <c r="L46" s="13">
        <f>Таблица!T34</f>
        <v>6</v>
      </c>
      <c r="M46" s="14">
        <f t="shared" si="3"/>
        <v>0</v>
      </c>
    </row>
    <row r="47" spans="1:13" ht="15.75" customHeight="1">
      <c r="A47" s="15" t="s">
        <v>94</v>
      </c>
      <c r="B47" s="4">
        <f>SUM(B44:B46)</f>
        <v>141</v>
      </c>
      <c r="C47" s="4">
        <f>SUM(C44:C46)</f>
        <v>120</v>
      </c>
      <c r="D47" s="17">
        <f t="shared" si="0"/>
        <v>-14.893617021276595</v>
      </c>
      <c r="E47" s="4">
        <f>SUM(E44:E46)</f>
        <v>26</v>
      </c>
      <c r="F47" s="4">
        <f>SUM(F44:F46)</f>
        <v>20</v>
      </c>
      <c r="G47" s="17">
        <f t="shared" si="1"/>
        <v>-23.076923076923077</v>
      </c>
      <c r="H47" s="4">
        <f>SUM(H44:H46)</f>
        <v>192</v>
      </c>
      <c r="I47" s="4">
        <f>SUM(I44:I46)</f>
        <v>162</v>
      </c>
      <c r="J47" s="17">
        <f t="shared" si="2"/>
        <v>-15.625</v>
      </c>
      <c r="K47" s="4">
        <f>SUM(K44:K46)</f>
        <v>8</v>
      </c>
      <c r="L47" s="4">
        <f>SUM(L44:L46)</f>
        <v>8</v>
      </c>
      <c r="M47" s="17">
        <f t="shared" si="3"/>
        <v>0</v>
      </c>
    </row>
    <row r="48" spans="1:13" ht="15.75" customHeight="1">
      <c r="A48" s="19" t="s">
        <v>95</v>
      </c>
      <c r="B48" s="13">
        <f>Таблица!I30</f>
        <v>11</v>
      </c>
      <c r="C48" s="13">
        <f>Таблица!J30</f>
        <v>12</v>
      </c>
      <c r="D48" s="14">
        <f t="shared" si="0"/>
        <v>9.090909090909092</v>
      </c>
      <c r="E48" s="13">
        <f>Таблица!L30</f>
        <v>0</v>
      </c>
      <c r="F48" s="13">
        <f>Таблица!M30</f>
        <v>2</v>
      </c>
      <c r="G48" s="14" t="e">
        <f t="shared" si="1"/>
        <v>#DIV/0!</v>
      </c>
      <c r="H48" s="13">
        <f>Таблица!O30</f>
        <v>14</v>
      </c>
      <c r="I48" s="13">
        <f>Таблица!P30</f>
        <v>19</v>
      </c>
      <c r="J48" s="14">
        <f t="shared" si="2"/>
        <v>35.714285714285715</v>
      </c>
      <c r="K48" s="13">
        <f>Таблица!S30</f>
        <v>0</v>
      </c>
      <c r="L48" s="13">
        <f>Таблица!T30</f>
        <v>1</v>
      </c>
      <c r="M48" s="14" t="e">
        <f t="shared" si="3"/>
        <v>#DIV/0!</v>
      </c>
    </row>
    <row r="49" spans="1:13" ht="15.75" customHeight="1">
      <c r="A49" s="19" t="s">
        <v>96</v>
      </c>
      <c r="B49" s="13">
        <f>Таблица!I35</f>
        <v>34</v>
      </c>
      <c r="C49" s="13">
        <f>Таблица!J35</f>
        <v>27</v>
      </c>
      <c r="D49" s="14">
        <f t="shared" si="0"/>
        <v>-20.588235294117645</v>
      </c>
      <c r="E49" s="13">
        <f>Таблица!L35</f>
        <v>4</v>
      </c>
      <c r="F49" s="13">
        <f>Таблица!M35</f>
        <v>8</v>
      </c>
      <c r="G49" s="14">
        <f t="shared" si="1"/>
        <v>100</v>
      </c>
      <c r="H49" s="13">
        <f>Таблица!O35</f>
        <v>45</v>
      </c>
      <c r="I49" s="13">
        <f>Таблица!P35</f>
        <v>35</v>
      </c>
      <c r="J49" s="14">
        <f t="shared" si="2"/>
        <v>-22.22222222222222</v>
      </c>
      <c r="K49" s="13">
        <f>Таблица!S35</f>
        <v>4</v>
      </c>
      <c r="L49" s="13">
        <f>Таблица!T35</f>
        <v>2</v>
      </c>
      <c r="M49" s="14">
        <f t="shared" si="3"/>
        <v>-50</v>
      </c>
    </row>
    <row r="50" spans="1:13" ht="15.75" customHeight="1">
      <c r="A50" s="15" t="s">
        <v>97</v>
      </c>
      <c r="B50" s="4">
        <f>SUM(B48:B49)</f>
        <v>45</v>
      </c>
      <c r="C50" s="4">
        <f>SUM(C48:C49)</f>
        <v>39</v>
      </c>
      <c r="D50" s="17">
        <f t="shared" si="0"/>
        <v>-13.333333333333334</v>
      </c>
      <c r="E50" s="4">
        <f>SUM(E48:E49)</f>
        <v>4</v>
      </c>
      <c r="F50" s="4">
        <f>SUM(F48:F49)</f>
        <v>10</v>
      </c>
      <c r="G50" s="17">
        <f t="shared" si="1"/>
        <v>150</v>
      </c>
      <c r="H50" s="4">
        <f>SUM(H48:H49)</f>
        <v>59</v>
      </c>
      <c r="I50" s="4">
        <f>SUM(I48:I49)</f>
        <v>54</v>
      </c>
      <c r="J50" s="17">
        <f t="shared" si="2"/>
        <v>-8.47457627118644</v>
      </c>
      <c r="K50" s="4">
        <f>SUM(K48:K49)</f>
        <v>4</v>
      </c>
      <c r="L50" s="4">
        <f>SUM(L48:L49)</f>
        <v>3</v>
      </c>
      <c r="M50" s="17">
        <f t="shared" si="3"/>
        <v>-25</v>
      </c>
    </row>
    <row r="51" spans="1:13" ht="15.75" customHeight="1">
      <c r="A51" s="15" t="s">
        <v>98</v>
      </c>
      <c r="B51" s="4">
        <f>Таблица!I39</f>
        <v>21</v>
      </c>
      <c r="C51" s="4">
        <f>Таблица!J39</f>
        <v>28</v>
      </c>
      <c r="D51" s="17">
        <f t="shared" si="0"/>
        <v>33.33333333333333</v>
      </c>
      <c r="E51" s="4">
        <f>Таблица!L39</f>
        <v>8</v>
      </c>
      <c r="F51" s="4">
        <f>Таблица!M39</f>
        <v>13</v>
      </c>
      <c r="G51" s="17">
        <f t="shared" si="1"/>
        <v>62.5</v>
      </c>
      <c r="H51" s="4">
        <f>Таблица!O39</f>
        <v>37</v>
      </c>
      <c r="I51" s="4">
        <f>Таблица!P39</f>
        <v>44</v>
      </c>
      <c r="J51" s="17">
        <f t="shared" si="2"/>
        <v>18.91891891891892</v>
      </c>
      <c r="K51" s="4">
        <f>Таблица!S39</f>
        <v>1</v>
      </c>
      <c r="L51" s="4">
        <f>Таблица!T39</f>
        <v>3</v>
      </c>
      <c r="M51" s="17">
        <f t="shared" si="3"/>
        <v>200</v>
      </c>
    </row>
    <row r="52" spans="1:13" ht="15.75" customHeight="1">
      <c r="A52" s="19" t="s">
        <v>99</v>
      </c>
      <c r="B52" s="13">
        <f>Таблица!I41</f>
        <v>34</v>
      </c>
      <c r="C52" s="13">
        <f>Таблица!J41</f>
        <v>32</v>
      </c>
      <c r="D52" s="14">
        <f t="shared" si="0"/>
        <v>-5.88235294117647</v>
      </c>
      <c r="E52" s="13">
        <f>Таблица!L41</f>
        <v>9</v>
      </c>
      <c r="F52" s="13">
        <f>Таблица!M41</f>
        <v>11</v>
      </c>
      <c r="G52" s="14">
        <f t="shared" si="1"/>
        <v>22.22222222222222</v>
      </c>
      <c r="H52" s="13">
        <f>Таблица!O41</f>
        <v>38</v>
      </c>
      <c r="I52" s="13">
        <f>Таблица!P41</f>
        <v>46</v>
      </c>
      <c r="J52" s="14">
        <f t="shared" si="2"/>
        <v>21.052631578947366</v>
      </c>
      <c r="K52" s="13">
        <f>Таблица!S41</f>
        <v>1</v>
      </c>
      <c r="L52" s="13">
        <f>Таблица!T41</f>
        <v>1</v>
      </c>
      <c r="M52" s="14">
        <f t="shared" si="3"/>
        <v>0</v>
      </c>
    </row>
    <row r="53" spans="1:13" ht="15.75" customHeight="1">
      <c r="A53" s="19" t="s">
        <v>100</v>
      </c>
      <c r="B53" s="13">
        <f>Таблица!I43</f>
        <v>64</v>
      </c>
      <c r="C53" s="13">
        <f>Таблица!J43</f>
        <v>41</v>
      </c>
      <c r="D53" s="14">
        <f t="shared" si="0"/>
        <v>-35.9375</v>
      </c>
      <c r="E53" s="13">
        <f>Таблица!L43</f>
        <v>23</v>
      </c>
      <c r="F53" s="13">
        <f>Таблица!M43</f>
        <v>6</v>
      </c>
      <c r="G53" s="14">
        <f t="shared" si="1"/>
        <v>-73.91304347826086</v>
      </c>
      <c r="H53" s="13">
        <f>Таблица!O43</f>
        <v>81</v>
      </c>
      <c r="I53" s="13">
        <f>Таблица!P43</f>
        <v>61</v>
      </c>
      <c r="J53" s="14">
        <f t="shared" si="2"/>
        <v>-24.691358024691358</v>
      </c>
      <c r="K53" s="13">
        <f>Таблица!S43</f>
        <v>3</v>
      </c>
      <c r="L53" s="13">
        <f>Таблица!T43</f>
        <v>0</v>
      </c>
      <c r="M53" s="14">
        <f t="shared" si="3"/>
        <v>-100</v>
      </c>
    </row>
    <row r="54" spans="1:13" ht="15.75" customHeight="1">
      <c r="A54" s="15" t="s">
        <v>101</v>
      </c>
      <c r="B54" s="4">
        <f>SUM(B52:B53)</f>
        <v>98</v>
      </c>
      <c r="C54" s="4">
        <f>SUM(C52:C53)</f>
        <v>73</v>
      </c>
      <c r="D54" s="17">
        <f t="shared" si="0"/>
        <v>-25.510204081632654</v>
      </c>
      <c r="E54" s="4">
        <f>SUM(E52:E53)</f>
        <v>32</v>
      </c>
      <c r="F54" s="4">
        <f>SUM(F52:F53)</f>
        <v>17</v>
      </c>
      <c r="G54" s="17">
        <f t="shared" si="1"/>
        <v>-46.875</v>
      </c>
      <c r="H54" s="4">
        <f>SUM(H52:H53)</f>
        <v>119</v>
      </c>
      <c r="I54" s="4">
        <f>SUM(I52:I53)</f>
        <v>107</v>
      </c>
      <c r="J54" s="17">
        <f t="shared" si="2"/>
        <v>-10.084033613445378</v>
      </c>
      <c r="K54" s="4">
        <f>SUM(K52:K53)</f>
        <v>4</v>
      </c>
      <c r="L54" s="4">
        <f>SUM(L52:L53)</f>
        <v>1</v>
      </c>
      <c r="M54" s="17">
        <f t="shared" si="3"/>
        <v>-75</v>
      </c>
    </row>
    <row r="55" spans="1:13" ht="15.75" customHeight="1">
      <c r="A55" s="19" t="s">
        <v>102</v>
      </c>
      <c r="B55" s="13">
        <f>Таблица!I6</f>
        <v>7</v>
      </c>
      <c r="C55" s="13">
        <f>Таблица!J6</f>
        <v>7</v>
      </c>
      <c r="D55" s="14">
        <f t="shared" si="0"/>
        <v>0</v>
      </c>
      <c r="E55" s="13">
        <f>Таблица!L6</f>
        <v>0</v>
      </c>
      <c r="F55" s="13">
        <f>Таблица!M6</f>
        <v>1</v>
      </c>
      <c r="G55" s="14" t="e">
        <f t="shared" si="1"/>
        <v>#DIV/0!</v>
      </c>
      <c r="H55" s="13">
        <f>Таблица!O6</f>
        <v>9</v>
      </c>
      <c r="I55" s="13">
        <f>Таблица!P6</f>
        <v>12</v>
      </c>
      <c r="J55" s="14">
        <f t="shared" si="2"/>
        <v>33.33333333333333</v>
      </c>
      <c r="K55" s="13">
        <f>Таблица!S6</f>
        <v>0</v>
      </c>
      <c r="L55" s="13">
        <f>Таблица!T6</f>
        <v>0</v>
      </c>
      <c r="M55" s="14" t="e">
        <f t="shared" si="3"/>
        <v>#DIV/0!</v>
      </c>
    </row>
    <row r="56" spans="1:13" ht="15.75" customHeight="1">
      <c r="A56" s="19" t="s">
        <v>103</v>
      </c>
      <c r="B56" s="13">
        <f>Таблица!I16</f>
        <v>12</v>
      </c>
      <c r="C56" s="13">
        <f>Таблица!J16</f>
        <v>13</v>
      </c>
      <c r="D56" s="14">
        <f t="shared" si="0"/>
        <v>8.333333333333332</v>
      </c>
      <c r="E56" s="13">
        <f>Таблица!L16</f>
        <v>3</v>
      </c>
      <c r="F56" s="13">
        <f>Таблица!M16</f>
        <v>1</v>
      </c>
      <c r="G56" s="14">
        <f t="shared" si="1"/>
        <v>-66.66666666666666</v>
      </c>
      <c r="H56" s="13">
        <f>Таблица!O16</f>
        <v>10</v>
      </c>
      <c r="I56" s="13">
        <f>Таблица!P16</f>
        <v>17</v>
      </c>
      <c r="J56" s="14">
        <f t="shared" si="2"/>
        <v>70</v>
      </c>
      <c r="K56" s="13">
        <f>Таблица!S16</f>
        <v>2</v>
      </c>
      <c r="L56" s="13">
        <f>Таблица!T16</f>
        <v>1</v>
      </c>
      <c r="M56" s="14">
        <f t="shared" si="3"/>
        <v>-50</v>
      </c>
    </row>
    <row r="57" spans="1:13" ht="15.75" customHeight="1">
      <c r="A57" s="19" t="s">
        <v>104</v>
      </c>
      <c r="B57" s="13">
        <f>Таблица!I32</f>
        <v>8</v>
      </c>
      <c r="C57" s="13">
        <f>Таблица!J32</f>
        <v>5</v>
      </c>
      <c r="D57" s="14">
        <f t="shared" si="0"/>
        <v>-37.5</v>
      </c>
      <c r="E57" s="13">
        <f>Таблица!L32</f>
        <v>2</v>
      </c>
      <c r="F57" s="13">
        <f>Таблица!M32</f>
        <v>2</v>
      </c>
      <c r="G57" s="14">
        <f t="shared" si="1"/>
        <v>0</v>
      </c>
      <c r="H57" s="13">
        <f>Таблица!O32</f>
        <v>7</v>
      </c>
      <c r="I57" s="13">
        <f>Таблица!P32</f>
        <v>8</v>
      </c>
      <c r="J57" s="14">
        <f t="shared" si="2"/>
        <v>14.285714285714285</v>
      </c>
      <c r="K57" s="13">
        <f>Таблица!S32</f>
        <v>0</v>
      </c>
      <c r="L57" s="13">
        <f>Таблица!T32</f>
        <v>0</v>
      </c>
      <c r="M57" s="14" t="e">
        <f t="shared" si="3"/>
        <v>#DIV/0!</v>
      </c>
    </row>
    <row r="58" spans="1:13" ht="15.75" customHeight="1">
      <c r="A58" s="19" t="s">
        <v>105</v>
      </c>
      <c r="B58" s="13">
        <f>Таблица!I37</f>
        <v>7</v>
      </c>
      <c r="C58" s="13">
        <f>Таблица!J37</f>
        <v>4</v>
      </c>
      <c r="D58" s="14">
        <f t="shared" si="0"/>
        <v>-42.857142857142854</v>
      </c>
      <c r="E58" s="13">
        <f>Таблица!L37</f>
        <v>0</v>
      </c>
      <c r="F58" s="13">
        <f>Таблица!M37</f>
        <v>0</v>
      </c>
      <c r="G58" s="14" t="e">
        <f t="shared" si="1"/>
        <v>#DIV/0!</v>
      </c>
      <c r="H58" s="13">
        <f>Таблица!O37</f>
        <v>14</v>
      </c>
      <c r="I58" s="13">
        <f>Таблица!P37</f>
        <v>4</v>
      </c>
      <c r="J58" s="14">
        <f t="shared" si="2"/>
        <v>-71.42857142857143</v>
      </c>
      <c r="K58" s="13">
        <f>Таблица!S37</f>
        <v>2</v>
      </c>
      <c r="L58" s="13">
        <f>Таблица!T37</f>
        <v>0</v>
      </c>
      <c r="M58" s="14">
        <f t="shared" si="3"/>
        <v>-100</v>
      </c>
    </row>
    <row r="59" spans="1:13" ht="15.75" customHeight="1">
      <c r="A59" s="19" t="s">
        <v>106</v>
      </c>
      <c r="B59" s="13">
        <f>Таблица!I44</f>
        <v>61</v>
      </c>
      <c r="C59" s="13">
        <f>Таблица!J44</f>
        <v>42</v>
      </c>
      <c r="D59" s="14">
        <f t="shared" si="0"/>
        <v>-31.147540983606557</v>
      </c>
      <c r="E59" s="13">
        <f>Таблица!L44</f>
        <v>10</v>
      </c>
      <c r="F59" s="13">
        <f>Таблица!M44</f>
        <v>3</v>
      </c>
      <c r="G59" s="14">
        <f t="shared" si="1"/>
        <v>-70</v>
      </c>
      <c r="H59" s="13">
        <f>Таблица!O44</f>
        <v>95</v>
      </c>
      <c r="I59" s="13">
        <f>Таблица!P44</f>
        <v>64</v>
      </c>
      <c r="J59" s="14">
        <f t="shared" si="2"/>
        <v>-32.631578947368425</v>
      </c>
      <c r="K59" s="13">
        <f>Таблица!S44</f>
        <v>7</v>
      </c>
      <c r="L59" s="13">
        <f>Таблица!T44</f>
        <v>5</v>
      </c>
      <c r="M59" s="14">
        <f t="shared" si="3"/>
        <v>-28.57142857142857</v>
      </c>
    </row>
    <row r="60" spans="1:13" ht="15.75" customHeight="1">
      <c r="A60" s="15" t="s">
        <v>107</v>
      </c>
      <c r="B60" s="4">
        <f>SUM(B55:B59)</f>
        <v>95</v>
      </c>
      <c r="C60" s="4">
        <f>SUM(C55:C59)</f>
        <v>71</v>
      </c>
      <c r="D60" s="17">
        <f t="shared" si="0"/>
        <v>-25.263157894736842</v>
      </c>
      <c r="E60" s="4">
        <f>SUM(E55:E59)</f>
        <v>15</v>
      </c>
      <c r="F60" s="4">
        <f>SUM(F55:F59)</f>
        <v>7</v>
      </c>
      <c r="G60" s="17">
        <f t="shared" si="1"/>
        <v>-53.333333333333336</v>
      </c>
      <c r="H60" s="4">
        <f>SUM(H55:H59)</f>
        <v>135</v>
      </c>
      <c r="I60" s="4">
        <f>SUM(I55:I59)</f>
        <v>105</v>
      </c>
      <c r="J60" s="17">
        <f t="shared" si="2"/>
        <v>-22.22222222222222</v>
      </c>
      <c r="K60" s="4">
        <f>SUM(K55:K59)</f>
        <v>11</v>
      </c>
      <c r="L60" s="4">
        <f>SUM(L55:L59)</f>
        <v>6</v>
      </c>
      <c r="M60" s="17">
        <f t="shared" si="3"/>
        <v>-45.45454545454545</v>
      </c>
    </row>
    <row r="61" spans="1:13" ht="15.75" customHeight="1">
      <c r="A61" s="15" t="s">
        <v>108</v>
      </c>
      <c r="B61" s="4">
        <f>B9+B10+B13+B17+B18+B23+B27+B30+B31+B34+B37+B40+B43+B47+B50+B51+B54+B60</f>
        <v>1130</v>
      </c>
      <c r="C61" s="4">
        <f>C9+C10+C13+C17+C18+C23+C27+C30+C31+C34+C37+C40+C43+C47+C50+C51+C54+C60</f>
        <v>929</v>
      </c>
      <c r="D61" s="17">
        <f t="shared" si="0"/>
        <v>-17.787610619469028</v>
      </c>
      <c r="E61" s="4">
        <f>E9+E10+E13+E17+E18+E23+E27+E30+E31+E34+E37+E40+E43+E47+E50+E51+E54+E60</f>
        <v>193</v>
      </c>
      <c r="F61" s="4">
        <f>F9+F10+F13+F17+F18+F23+F27+F30+F31+F34+F37+F40+F43+F47+F50+F51+F54+F60</f>
        <v>159</v>
      </c>
      <c r="G61" s="17">
        <f t="shared" si="1"/>
        <v>-17.616580310880828</v>
      </c>
      <c r="H61" s="4">
        <f>H9+H10+H13+H17+H18+H23+H27+H30+H31+H34+H37+H40+H43+H47+H50+H51+H54+H60</f>
        <v>1487</v>
      </c>
      <c r="I61" s="4">
        <f>I9+I10+I13+I17+I18+I23+I27+I30+I31+I34+I37+I40+I43+I47+I50+I51+I54+I60</f>
        <v>1272</v>
      </c>
      <c r="J61" s="17">
        <f t="shared" si="2"/>
        <v>-14.458641560188298</v>
      </c>
      <c r="K61" s="4">
        <f>K9+K10+K13+K17+K18+K23+K27+K30+K31+K34+K37+K40+K43+K47+K50+K51+K54+K60</f>
        <v>74</v>
      </c>
      <c r="L61" s="4">
        <f>L9+L10+L13+L17+L18+L23+L27+L30+L31+L34+L37+L40+L43+L47+L50+L51+L54+L60</f>
        <v>72</v>
      </c>
      <c r="M61" s="17">
        <f t="shared" si="3"/>
        <v>-2.7027027027027026</v>
      </c>
    </row>
    <row r="62" spans="1:13" ht="15.75" customHeight="1">
      <c r="A62" s="15" t="s">
        <v>109</v>
      </c>
      <c r="B62" s="4">
        <f>B8+B61</f>
        <v>1956</v>
      </c>
      <c r="C62" s="4">
        <f>C8+C61</f>
        <v>1685</v>
      </c>
      <c r="D62" s="17">
        <f t="shared" si="0"/>
        <v>-13.854805725971369</v>
      </c>
      <c r="E62" s="4">
        <f>E8+E61</f>
        <v>235</v>
      </c>
      <c r="F62" s="4">
        <f>F8+F61</f>
        <v>192</v>
      </c>
      <c r="G62" s="17">
        <f t="shared" si="1"/>
        <v>-18.29787234042553</v>
      </c>
      <c r="H62" s="4">
        <f>H8+H61</f>
        <v>2494</v>
      </c>
      <c r="I62" s="4">
        <f>I8+I61</f>
        <v>2189</v>
      </c>
      <c r="J62" s="17">
        <f t="shared" si="2"/>
        <v>-12.229350441058541</v>
      </c>
      <c r="K62" s="4">
        <f>K8+K61</f>
        <v>121</v>
      </c>
      <c r="L62" s="4">
        <f>L8+L61</f>
        <v>113</v>
      </c>
      <c r="M62" s="17">
        <f t="shared" si="3"/>
        <v>-6.6115702479338845</v>
      </c>
    </row>
    <row r="63" ht="15" customHeight="1"/>
    <row r="64" ht="16.5" customHeight="1">
      <c r="A64" s="6"/>
    </row>
    <row r="65" s="38" customFormat="1" ht="17.25" customHeight="1">
      <c r="A65" s="37" t="s">
        <v>116</v>
      </c>
    </row>
    <row r="66" s="38" customFormat="1" ht="17.25" customHeight="1">
      <c r="A66" s="38" t="s">
        <v>114</v>
      </c>
    </row>
    <row r="67" spans="1:11" s="38" customFormat="1" ht="17.25" customHeight="1">
      <c r="A67" s="38" t="s">
        <v>117</v>
      </c>
      <c r="J67" s="29"/>
      <c r="K67" s="38" t="s">
        <v>118</v>
      </c>
    </row>
    <row r="68" s="38" customFormat="1" ht="17.25" customHeight="1"/>
    <row r="69" s="38" customFormat="1" ht="17.25" customHeight="1">
      <c r="A69" s="38" t="s">
        <v>119</v>
      </c>
    </row>
    <row r="70" spans="1:14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</sheetData>
  <sheetProtection/>
  <mergeCells count="6">
    <mergeCell ref="A2:A3"/>
    <mergeCell ref="B2:D2"/>
    <mergeCell ref="E2:G2"/>
    <mergeCell ref="H2:J2"/>
    <mergeCell ref="K2:M2"/>
    <mergeCell ref="A1:M1"/>
  </mergeCells>
  <printOptions/>
  <pageMargins left="1.04" right="0.31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1otdel</dc:creator>
  <cp:keywords/>
  <dc:description/>
  <cp:lastModifiedBy>user</cp:lastModifiedBy>
  <cp:lastPrinted>2016-01-04T09:28:01Z</cp:lastPrinted>
  <dcterms:created xsi:type="dcterms:W3CDTF">2015-02-04T06:27:49Z</dcterms:created>
  <dcterms:modified xsi:type="dcterms:W3CDTF">2016-01-11T10:40:46Z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